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480" windowHeight="11235" activeTab="2"/>
  </bookViews>
  <sheets>
    <sheet name="2019" sheetId="1" r:id="rId1"/>
    <sheet name="2020" sheetId="2" r:id="rId2"/>
    <sheet name="2021" sheetId="3" r:id="rId3"/>
  </sheets>
  <calcPr calcId="114210"/>
</workbook>
</file>

<file path=xl/calcChain.xml><?xml version="1.0" encoding="utf-8"?>
<calcChain xmlns="http://schemas.openxmlformats.org/spreadsheetml/2006/main">
  <c r="D10" i="3"/>
  <c r="E10"/>
  <c r="F10"/>
  <c r="H9"/>
  <c r="X9"/>
  <c r="I9"/>
  <c r="H10"/>
  <c r="J10"/>
  <c r="K10"/>
  <c r="L10"/>
  <c r="M10"/>
  <c r="N10"/>
  <c r="O9"/>
  <c r="O10"/>
  <c r="P10"/>
  <c r="Q10"/>
  <c r="R10"/>
  <c r="S10"/>
  <c r="T10"/>
  <c r="U10"/>
  <c r="V10"/>
  <c r="Y9"/>
  <c r="Y10"/>
  <c r="AA9"/>
  <c r="AA10"/>
  <c r="AC9"/>
  <c r="AC10"/>
  <c r="AD9"/>
  <c r="AD10"/>
  <c r="E10" i="2"/>
  <c r="F10"/>
  <c r="H9"/>
  <c r="X9"/>
  <c r="I9"/>
  <c r="H10"/>
  <c r="J10"/>
  <c r="K10"/>
  <c r="L10"/>
  <c r="M10"/>
  <c r="N10"/>
  <c r="O9"/>
  <c r="O10"/>
  <c r="P10"/>
  <c r="Q10"/>
  <c r="R10"/>
  <c r="S10"/>
  <c r="T10"/>
  <c r="U10"/>
  <c r="V10"/>
  <c r="W10"/>
  <c r="AA9"/>
  <c r="AA10"/>
  <c r="AC9"/>
  <c r="AC10"/>
  <c r="AD9"/>
  <c r="AD10"/>
  <c r="D10"/>
  <c r="E10" i="1"/>
  <c r="F10"/>
  <c r="H9"/>
  <c r="J10"/>
  <c r="K10"/>
  <c r="L10"/>
  <c r="M10"/>
  <c r="N10"/>
  <c r="O9"/>
  <c r="O10"/>
  <c r="P10"/>
  <c r="Q10"/>
  <c r="R10"/>
  <c r="S10"/>
  <c r="T10"/>
  <c r="U10"/>
  <c r="V10"/>
  <c r="X9"/>
  <c r="X10"/>
  <c r="AA9"/>
  <c r="AA10"/>
  <c r="AE10"/>
  <c r="AC9"/>
  <c r="AC10"/>
  <c r="AD9"/>
  <c r="AD10"/>
  <c r="D10"/>
  <c r="W9" i="3"/>
  <c r="W10"/>
  <c r="AB9"/>
  <c r="AB10"/>
  <c r="W9" i="2"/>
  <c r="AB9"/>
  <c r="AB10"/>
  <c r="I9" i="1"/>
  <c r="I10"/>
  <c r="AB9"/>
  <c r="AB10"/>
  <c r="W9"/>
  <c r="W10"/>
  <c r="G9" i="3"/>
  <c r="G10"/>
  <c r="G9" i="2"/>
  <c r="G10"/>
  <c r="I10" i="3"/>
  <c r="Y9" i="2"/>
  <c r="Y10"/>
  <c r="I10"/>
  <c r="Y9" i="1"/>
  <c r="G9"/>
  <c r="G10"/>
  <c r="Z9" i="3"/>
  <c r="Z10"/>
  <c r="X10"/>
  <c r="AE10" i="2"/>
  <c r="AE10" i="3"/>
  <c r="Z9" i="2"/>
  <c r="Z10"/>
  <c r="X10"/>
  <c r="H10" i="1"/>
  <c r="Y10"/>
  <c r="Z9"/>
  <c r="Z10"/>
</calcChain>
</file>

<file path=xl/comments1.xml><?xml version="1.0" encoding="utf-8"?>
<comments xmlns="http://schemas.openxmlformats.org/spreadsheetml/2006/main">
  <authors>
    <author>plan4</author>
  </authors>
  <commentList>
    <comment ref="H9" authorId="0">
      <text>
        <r>
          <rPr>
            <b/>
            <sz val="9"/>
            <color indexed="8"/>
            <rFont val="Tahoma"/>
            <family val="2"/>
            <charset val="204"/>
          </rPr>
          <t>plan4:</t>
        </r>
        <r>
          <rPr>
            <sz val="9"/>
            <color indexed="8"/>
            <rFont val="Tahoma"/>
            <family val="2"/>
            <charset val="204"/>
          </rPr>
          <t xml:space="preserve">
2232,7
</t>
        </r>
      </text>
    </comment>
  </commentList>
</comments>
</file>

<file path=xl/comments2.xml><?xml version="1.0" encoding="utf-8"?>
<comments xmlns="http://schemas.openxmlformats.org/spreadsheetml/2006/main">
  <authors>
    <author>plan4</author>
  </authors>
  <commentList>
    <comment ref="H9" authorId="0">
      <text>
        <r>
          <rPr>
            <b/>
            <sz val="9"/>
            <color indexed="8"/>
            <rFont val="Tahoma"/>
            <family val="2"/>
            <charset val="204"/>
          </rPr>
          <t>plan4:</t>
        </r>
        <r>
          <rPr>
            <sz val="9"/>
            <color indexed="8"/>
            <rFont val="Tahoma"/>
            <family val="2"/>
            <charset val="204"/>
          </rPr>
          <t xml:space="preserve">
2232,7
</t>
        </r>
      </text>
    </comment>
  </commentList>
</comments>
</file>

<file path=xl/comments3.xml><?xml version="1.0" encoding="utf-8"?>
<comments xmlns="http://schemas.openxmlformats.org/spreadsheetml/2006/main">
  <authors>
    <author>plan4</author>
  </authors>
  <commentList>
    <comment ref="H9" authorId="0">
      <text>
        <r>
          <rPr>
            <b/>
            <sz val="9"/>
            <color indexed="8"/>
            <rFont val="Tahoma"/>
            <family val="2"/>
            <charset val="204"/>
          </rPr>
          <t>plan4:</t>
        </r>
        <r>
          <rPr>
            <sz val="9"/>
            <color indexed="8"/>
            <rFont val="Tahoma"/>
            <family val="2"/>
            <charset val="204"/>
          </rPr>
          <t xml:space="preserve">
2232,7
</t>
        </r>
      </text>
    </comment>
  </commentList>
</comments>
</file>

<file path=xl/sharedStrings.xml><?xml version="1.0" encoding="utf-8"?>
<sst xmlns="http://schemas.openxmlformats.org/spreadsheetml/2006/main" count="123" uniqueCount="36">
  <si>
    <t>ТАБЛИЦА 1</t>
  </si>
  <si>
    <t>Тыс. рублей</t>
  </si>
  <si>
    <t>Расчет фонда оплаты труда по муниципальным  служащим  по статьям расходов :</t>
  </si>
  <si>
    <t>Рассчет фонда оплаты труда по немуниципальным служащим</t>
  </si>
  <si>
    <t>Заштатные сотрудники</t>
  </si>
  <si>
    <t>ВСЕГО по органам управления</t>
  </si>
  <si>
    <t>МУНИЦИПАЛЬНЫЕ ДОЛЖНОСТИ И СЛУЖАЩИЕ</t>
  </si>
  <si>
    <t>Муниципальные должности (ГЛАВА)</t>
  </si>
  <si>
    <t>Муниципальные служащие</t>
  </si>
  <si>
    <t>КОСГУ 211</t>
  </si>
  <si>
    <t xml:space="preserve"> КОСГУ 213</t>
  </si>
  <si>
    <t>КОСГУ  213</t>
  </si>
  <si>
    <t>КОСГУ 213</t>
  </si>
  <si>
    <t>Всего по немуниципальным служащим</t>
  </si>
  <si>
    <t>КОСГУ 222</t>
  </si>
  <si>
    <t>КОСГУ 223</t>
  </si>
  <si>
    <t>КОСГУ 225</t>
  </si>
  <si>
    <t>КОСГУ 226</t>
  </si>
  <si>
    <t>КОСГУ 211+213</t>
  </si>
  <si>
    <t>1</t>
  </si>
  <si>
    <t>Хохольское городское поселение ВСЕГО</t>
  </si>
  <si>
    <t xml:space="preserve">          Всего</t>
  </si>
  <si>
    <t>Численность населения на 01.01.2018</t>
  </si>
  <si>
    <t>ДФБП (норматив на ФОТ) на 2018 год учетом увеличения на 4,0 %</t>
  </si>
  <si>
    <t>Штатная числен-ность муници-пальных служащих</t>
  </si>
  <si>
    <t>Всего фонд оплаты труда по муниципальным служащим на 2019 год</t>
  </si>
  <si>
    <t>Расчет фонда оплаты труда по органам управления на 2019 год</t>
  </si>
  <si>
    <t>Штатная числен-ность немуници-пальных служащих</t>
  </si>
  <si>
    <t>Денежное содержание за месяц</t>
  </si>
  <si>
    <t xml:space="preserve">Числен-ность </t>
  </si>
  <si>
    <t>Числен-ность ВСЕГО</t>
  </si>
  <si>
    <t>Расчет фонда оплаты труда по органам управления на 2020 год</t>
  </si>
  <si>
    <t>Всего фонд оплаты труда по муниципальным служащим на 2020 год</t>
  </si>
  <si>
    <t>ДФБП (норматив на ФОТ) на 2019 год учетом увеличения на 4,3 %</t>
  </si>
  <si>
    <t>ДФБП (норматив на ФОТ) на 2020 год учетом увеличения на 3,8 %</t>
  </si>
  <si>
    <t>Хохольское городское поселение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</si>
</sst>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9"/>
      <color indexed="8"/>
      <name val="Tahoma"/>
      <family val="2"/>
      <charset val="204"/>
    </font>
    <font>
      <sz val="9"/>
      <color indexed="8"/>
      <name val="Tahoma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8"/>
      </patternFill>
    </fill>
    <fill>
      <patternFill patternType="solid">
        <fgColor indexed="30"/>
        <bgColor indexed="8"/>
      </patternFill>
    </fill>
    <fill>
      <patternFill patternType="solid">
        <fgColor indexed="47"/>
        <bgColor indexed="8"/>
      </patternFill>
    </fill>
    <fill>
      <patternFill patternType="solid">
        <fgColor indexed="13"/>
        <bgColor indexed="8"/>
      </patternFill>
    </fill>
    <fill>
      <patternFill patternType="solid">
        <fgColor indexed="40"/>
        <bgColor indexed="8"/>
      </patternFill>
    </fill>
    <fill>
      <patternFill patternType="solid">
        <fgColor indexed="43"/>
        <bgColor indexed="8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4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textRotation="90"/>
    </xf>
    <xf numFmtId="0" fontId="2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textRotation="90" wrapText="1"/>
    </xf>
    <xf numFmtId="0" fontId="5" fillId="0" borderId="1" xfId="1" applyFont="1" applyFill="1" applyBorder="1"/>
    <xf numFmtId="164" fontId="1" fillId="0" borderId="0" xfId="0" applyNumberFormat="1" applyFont="1" applyFill="1" applyBorder="1"/>
    <xf numFmtId="1" fontId="1" fillId="0" borderId="0" xfId="0" applyNumberFormat="1" applyFont="1" applyFill="1" applyBorder="1"/>
    <xf numFmtId="0" fontId="8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9" fillId="3" borderId="1" xfId="0" applyFont="1" applyFill="1" applyBorder="1"/>
    <xf numFmtId="164" fontId="10" fillId="4" borderId="1" xfId="0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right" vertical="top" wrapText="1"/>
    </xf>
    <xf numFmtId="0" fontId="11" fillId="3" borderId="1" xfId="0" applyFont="1" applyFill="1" applyBorder="1"/>
    <xf numFmtId="1" fontId="5" fillId="4" borderId="1" xfId="0" applyNumberFormat="1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165" fontId="5" fillId="2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165" fontId="5" fillId="2" borderId="1" xfId="0" applyNumberFormat="1" applyFont="1" applyFill="1" applyBorder="1"/>
    <xf numFmtId="165" fontId="5" fillId="0" borderId="1" xfId="0" applyNumberFormat="1" applyFont="1" applyFill="1" applyBorder="1"/>
    <xf numFmtId="165" fontId="5" fillId="5" borderId="1" xfId="0" applyNumberFormat="1" applyFont="1" applyFill="1" applyBorder="1" applyAlignment="1"/>
    <xf numFmtId="165" fontId="5" fillId="5" borderId="1" xfId="0" applyNumberFormat="1" applyFont="1" applyFill="1" applyBorder="1"/>
    <xf numFmtId="165" fontId="1" fillId="0" borderId="0" xfId="0" applyNumberFormat="1" applyFont="1" applyFill="1" applyBorder="1"/>
    <xf numFmtId="0" fontId="5" fillId="0" borderId="1" xfId="1" applyFont="1" applyFill="1" applyBorder="1" applyAlignment="1">
      <alignment horizontal="center" vertical="distributed"/>
    </xf>
    <xf numFmtId="0" fontId="8" fillId="2" borderId="10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11" xfId="0" applyFont="1" applyFill="1" applyBorder="1" applyAlignment="1">
      <alignment horizontal="center" vertical="top" wrapText="1"/>
    </xf>
    <xf numFmtId="0" fontId="8" fillId="2" borderId="1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13" xfId="0" applyFont="1" applyFill="1" applyBorder="1" applyAlignment="1">
      <alignment horizontal="center" vertical="top" wrapText="1"/>
    </xf>
    <xf numFmtId="0" fontId="8" fillId="4" borderId="5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top" wrapText="1"/>
    </xf>
    <xf numFmtId="1" fontId="8" fillId="2" borderId="5" xfId="0" applyNumberFormat="1" applyFont="1" applyFill="1" applyBorder="1" applyAlignment="1">
      <alignment horizontal="center" vertical="top" wrapText="1"/>
    </xf>
    <xf numFmtId="1" fontId="8" fillId="2" borderId="4" xfId="0" applyNumberFormat="1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0" fontId="8" fillId="2" borderId="9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center" vertical="top" wrapText="1"/>
    </xf>
    <xf numFmtId="0" fontId="8" fillId="7" borderId="10" xfId="0" applyFont="1" applyFill="1" applyBorder="1" applyAlignment="1">
      <alignment horizontal="center" vertical="top" wrapText="1"/>
    </xf>
    <xf numFmtId="0" fontId="8" fillId="7" borderId="2" xfId="0" applyFont="1" applyFill="1" applyBorder="1" applyAlignment="1">
      <alignment horizontal="center" vertical="top" wrapText="1"/>
    </xf>
    <xf numFmtId="0" fontId="8" fillId="7" borderId="11" xfId="0" applyFont="1" applyFill="1" applyBorder="1" applyAlignment="1">
      <alignment horizontal="center" vertical="top" wrapText="1"/>
    </xf>
    <xf numFmtId="0" fontId="8" fillId="7" borderId="12" xfId="0" applyFont="1" applyFill="1" applyBorder="1" applyAlignment="1">
      <alignment horizontal="center" vertical="top" wrapText="1"/>
    </xf>
    <xf numFmtId="0" fontId="8" fillId="7" borderId="3" xfId="0" applyFont="1" applyFill="1" applyBorder="1" applyAlignment="1">
      <alignment horizontal="center" vertical="top" wrapText="1"/>
    </xf>
    <xf numFmtId="0" fontId="8" fillId="7" borderId="13" xfId="0" applyFont="1" applyFill="1" applyBorder="1" applyAlignment="1">
      <alignment horizontal="center" vertical="top" wrapText="1"/>
    </xf>
    <xf numFmtId="0" fontId="10" fillId="0" borderId="1" xfId="1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6" borderId="7" xfId="0" applyFont="1" applyFill="1" applyBorder="1" applyAlignment="1">
      <alignment horizontal="center" vertical="top" wrapText="1"/>
    </xf>
    <xf numFmtId="0" fontId="8" fillId="6" borderId="8" xfId="0" applyFont="1" applyFill="1" applyBorder="1" applyAlignment="1">
      <alignment horizontal="center" vertical="top" wrapText="1"/>
    </xf>
    <xf numFmtId="0" fontId="8" fillId="6" borderId="9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F14"/>
  <sheetViews>
    <sheetView topLeftCell="E1" workbookViewId="0">
      <selection activeCell="Q9" sqref="Q9"/>
    </sheetView>
  </sheetViews>
  <sheetFormatPr defaultRowHeight="12.75"/>
  <cols>
    <col min="1" max="1" width="6.5703125" style="1" customWidth="1"/>
    <col min="2" max="2" width="39.7109375" style="1" customWidth="1"/>
    <col min="3" max="3" width="13.42578125" style="1" customWidth="1"/>
    <col min="4" max="4" width="12.42578125" style="1" customWidth="1"/>
    <col min="5" max="6" width="10.5703125" style="1" customWidth="1"/>
    <col min="7" max="9" width="17.42578125" style="1" customWidth="1"/>
    <col min="10" max="13" width="13" style="1" customWidth="1"/>
    <col min="14" max="14" width="9" style="1" customWidth="1"/>
    <col min="15" max="15" width="16.5703125" style="1" customWidth="1"/>
    <col min="16" max="16" width="10.42578125" style="1" customWidth="1"/>
    <col min="17" max="17" width="11.28515625" style="1" customWidth="1"/>
    <col min="18" max="18" width="9.42578125" style="2" customWidth="1"/>
    <col min="19" max="22" width="13.5703125" style="1" customWidth="1"/>
    <col min="23" max="23" width="9.85546875" style="1" customWidth="1"/>
    <col min="24" max="30" width="13.140625" style="1" customWidth="1"/>
    <col min="31" max="16384" width="9.140625" style="1"/>
  </cols>
  <sheetData>
    <row r="2" spans="1:32">
      <c r="AA2" s="1" t="s">
        <v>0</v>
      </c>
    </row>
    <row r="3" spans="1:32" ht="18.75">
      <c r="D3" s="3" t="s">
        <v>26</v>
      </c>
      <c r="E3" s="4"/>
      <c r="F3" s="4"/>
      <c r="G3" s="4"/>
      <c r="H3" s="4"/>
      <c r="I3" s="4"/>
      <c r="J3" s="4"/>
      <c r="K3" s="4"/>
      <c r="L3" s="4"/>
      <c r="M3" s="4"/>
      <c r="N3" s="4"/>
      <c r="P3" s="5"/>
      <c r="Q3" s="5"/>
      <c r="R3" s="6"/>
      <c r="S3" s="5"/>
      <c r="T3" s="5"/>
      <c r="U3" s="5"/>
      <c r="V3" s="5"/>
      <c r="W3" s="5"/>
    </row>
    <row r="4" spans="1:32">
      <c r="AD4" s="1" t="s">
        <v>1</v>
      </c>
    </row>
    <row r="6" spans="1:32" ht="21" customHeight="1">
      <c r="A6" s="52"/>
      <c r="B6" s="55"/>
      <c r="C6" s="58" t="s">
        <v>22</v>
      </c>
      <c r="D6" s="61" t="s">
        <v>2</v>
      </c>
      <c r="E6" s="62"/>
      <c r="F6" s="62"/>
      <c r="G6" s="62"/>
      <c r="H6" s="62"/>
      <c r="I6" s="62"/>
      <c r="J6" s="62"/>
      <c r="K6" s="62"/>
      <c r="L6" s="62"/>
      <c r="M6" s="63"/>
      <c r="N6" s="45" t="s">
        <v>3</v>
      </c>
      <c r="O6" s="46"/>
      <c r="P6" s="46"/>
      <c r="Q6" s="47"/>
      <c r="R6" s="29" t="s">
        <v>4</v>
      </c>
      <c r="S6" s="30"/>
      <c r="T6" s="30"/>
      <c r="U6" s="30"/>
      <c r="V6" s="31"/>
      <c r="W6" s="10"/>
      <c r="X6" s="29" t="s">
        <v>5</v>
      </c>
      <c r="Y6" s="30"/>
      <c r="Z6" s="30"/>
      <c r="AA6" s="30"/>
      <c r="AB6" s="30"/>
      <c r="AC6" s="30"/>
      <c r="AD6" s="31"/>
    </row>
    <row r="7" spans="1:32" ht="28.5" customHeight="1">
      <c r="A7" s="53"/>
      <c r="B7" s="56"/>
      <c r="C7" s="59"/>
      <c r="D7" s="35" t="s">
        <v>23</v>
      </c>
      <c r="E7" s="37" t="s">
        <v>24</v>
      </c>
      <c r="F7" s="37" t="s">
        <v>28</v>
      </c>
      <c r="G7" s="39" t="s">
        <v>25</v>
      </c>
      <c r="H7" s="41" t="s">
        <v>6</v>
      </c>
      <c r="I7" s="42"/>
      <c r="J7" s="43" t="s">
        <v>7</v>
      </c>
      <c r="K7" s="44"/>
      <c r="L7" s="43" t="s">
        <v>8</v>
      </c>
      <c r="M7" s="44"/>
      <c r="N7" s="48"/>
      <c r="O7" s="49"/>
      <c r="P7" s="49"/>
      <c r="Q7" s="50"/>
      <c r="R7" s="32"/>
      <c r="S7" s="33"/>
      <c r="T7" s="33"/>
      <c r="U7" s="33"/>
      <c r="V7" s="34"/>
      <c r="W7" s="11"/>
      <c r="X7" s="32"/>
      <c r="Y7" s="33"/>
      <c r="Z7" s="33"/>
      <c r="AA7" s="33"/>
      <c r="AB7" s="33"/>
      <c r="AC7" s="33"/>
      <c r="AD7" s="34"/>
    </row>
    <row r="8" spans="1:32" ht="89.25">
      <c r="A8" s="54"/>
      <c r="B8" s="57"/>
      <c r="C8" s="60"/>
      <c r="D8" s="36"/>
      <c r="E8" s="38"/>
      <c r="F8" s="38"/>
      <c r="G8" s="40"/>
      <c r="H8" s="12" t="s">
        <v>9</v>
      </c>
      <c r="I8" s="12" t="s">
        <v>10</v>
      </c>
      <c r="J8" s="13" t="s">
        <v>9</v>
      </c>
      <c r="K8" s="13" t="s">
        <v>11</v>
      </c>
      <c r="L8" s="13" t="s">
        <v>9</v>
      </c>
      <c r="M8" s="13" t="s">
        <v>12</v>
      </c>
      <c r="N8" s="19" t="s">
        <v>27</v>
      </c>
      <c r="O8" s="12" t="s">
        <v>13</v>
      </c>
      <c r="P8" s="13" t="s">
        <v>9</v>
      </c>
      <c r="Q8" s="13" t="s">
        <v>11</v>
      </c>
      <c r="R8" s="20" t="s">
        <v>29</v>
      </c>
      <c r="S8" s="13" t="s">
        <v>14</v>
      </c>
      <c r="T8" s="13" t="s">
        <v>15</v>
      </c>
      <c r="U8" s="13" t="s">
        <v>16</v>
      </c>
      <c r="V8" s="13" t="s">
        <v>17</v>
      </c>
      <c r="W8" s="20" t="s">
        <v>30</v>
      </c>
      <c r="X8" s="13" t="s">
        <v>9</v>
      </c>
      <c r="Y8" s="13" t="s">
        <v>12</v>
      </c>
      <c r="Z8" s="13" t="s">
        <v>18</v>
      </c>
      <c r="AA8" s="13" t="s">
        <v>14</v>
      </c>
      <c r="AB8" s="13" t="s">
        <v>15</v>
      </c>
      <c r="AC8" s="13" t="s">
        <v>16</v>
      </c>
      <c r="AD8" s="13" t="s">
        <v>17</v>
      </c>
    </row>
    <row r="9" spans="1:32" ht="15">
      <c r="A9" s="16" t="s">
        <v>19</v>
      </c>
      <c r="B9" s="7" t="s">
        <v>20</v>
      </c>
      <c r="C9" s="17">
        <v>12480</v>
      </c>
      <c r="D9" s="18">
        <v>4510</v>
      </c>
      <c r="E9" s="21">
        <v>9</v>
      </c>
      <c r="F9" s="21">
        <v>379.9</v>
      </c>
      <c r="G9" s="21">
        <f>H9+I9</f>
        <v>4559</v>
      </c>
      <c r="H9" s="21">
        <f>J9+L9</f>
        <v>3501.5</v>
      </c>
      <c r="I9" s="21">
        <f>K9+M9</f>
        <v>1057.5</v>
      </c>
      <c r="J9" s="22">
        <v>850.5</v>
      </c>
      <c r="K9" s="22">
        <v>256.89999999999998</v>
      </c>
      <c r="L9" s="22">
        <v>2651</v>
      </c>
      <c r="M9" s="22">
        <v>800.6</v>
      </c>
      <c r="N9" s="23">
        <v>7</v>
      </c>
      <c r="O9" s="23">
        <f>P9+Q9</f>
        <v>2258.3999999999996</v>
      </c>
      <c r="P9" s="24">
        <v>1734.6</v>
      </c>
      <c r="Q9" s="24">
        <v>523.79999999999995</v>
      </c>
      <c r="R9" s="25">
        <v>3</v>
      </c>
      <c r="S9" s="26">
        <v>251.8</v>
      </c>
      <c r="T9" s="26"/>
      <c r="U9" s="26">
        <v>102.3</v>
      </c>
      <c r="V9" s="26">
        <v>110.2</v>
      </c>
      <c r="W9" s="24">
        <f>E9+N9+R9</f>
        <v>19</v>
      </c>
      <c r="X9" s="24">
        <f>H9+P9</f>
        <v>5236.1000000000004</v>
      </c>
      <c r="Y9" s="24">
        <f>I9+Q9</f>
        <v>1581.3</v>
      </c>
      <c r="Z9" s="24">
        <f>X9+Y9</f>
        <v>6817.4000000000005</v>
      </c>
      <c r="AA9" s="24">
        <f>S9</f>
        <v>251.8</v>
      </c>
      <c r="AB9" s="24">
        <f>T9</f>
        <v>0</v>
      </c>
      <c r="AC9" s="24">
        <f>U9</f>
        <v>102.3</v>
      </c>
      <c r="AD9" s="24">
        <f>V9</f>
        <v>110.2</v>
      </c>
      <c r="AF9" s="1">
        <v>2232.6999999999998</v>
      </c>
    </row>
    <row r="10" spans="1:32">
      <c r="A10" s="51" t="s">
        <v>21</v>
      </c>
      <c r="B10" s="51"/>
      <c r="C10" s="14">
        <v>29766</v>
      </c>
      <c r="D10" s="15">
        <f>D9</f>
        <v>4510</v>
      </c>
      <c r="E10" s="15">
        <f t="shared" ref="E10:AD10" si="0">E9</f>
        <v>9</v>
      </c>
      <c r="F10" s="15">
        <f t="shared" si="0"/>
        <v>379.9</v>
      </c>
      <c r="G10" s="15">
        <f t="shared" si="0"/>
        <v>4559</v>
      </c>
      <c r="H10" s="15">
        <f t="shared" si="0"/>
        <v>3501.5</v>
      </c>
      <c r="I10" s="15">
        <f t="shared" si="0"/>
        <v>1057.5</v>
      </c>
      <c r="J10" s="15">
        <f t="shared" si="0"/>
        <v>850.5</v>
      </c>
      <c r="K10" s="15">
        <f t="shared" si="0"/>
        <v>256.89999999999998</v>
      </c>
      <c r="L10" s="15">
        <f t="shared" si="0"/>
        <v>2651</v>
      </c>
      <c r="M10" s="15">
        <f t="shared" si="0"/>
        <v>800.6</v>
      </c>
      <c r="N10" s="15">
        <f t="shared" si="0"/>
        <v>7</v>
      </c>
      <c r="O10" s="15">
        <f t="shared" si="0"/>
        <v>2258.3999999999996</v>
      </c>
      <c r="P10" s="15">
        <f t="shared" si="0"/>
        <v>1734.6</v>
      </c>
      <c r="Q10" s="15">
        <f t="shared" si="0"/>
        <v>523.79999999999995</v>
      </c>
      <c r="R10" s="15">
        <f t="shared" si="0"/>
        <v>3</v>
      </c>
      <c r="S10" s="15">
        <f t="shared" si="0"/>
        <v>251.8</v>
      </c>
      <c r="T10" s="15">
        <f t="shared" si="0"/>
        <v>0</v>
      </c>
      <c r="U10" s="15">
        <f t="shared" si="0"/>
        <v>102.3</v>
      </c>
      <c r="V10" s="15">
        <f t="shared" si="0"/>
        <v>110.2</v>
      </c>
      <c r="W10" s="15">
        <f t="shared" si="0"/>
        <v>19</v>
      </c>
      <c r="X10" s="15">
        <f t="shared" si="0"/>
        <v>5236.1000000000004</v>
      </c>
      <c r="Y10" s="15">
        <f t="shared" si="0"/>
        <v>1581.3</v>
      </c>
      <c r="Z10" s="15">
        <f t="shared" si="0"/>
        <v>6817.4000000000005</v>
      </c>
      <c r="AA10" s="15">
        <f t="shared" si="0"/>
        <v>251.8</v>
      </c>
      <c r="AB10" s="15">
        <f t="shared" si="0"/>
        <v>0</v>
      </c>
      <c r="AC10" s="15">
        <f t="shared" si="0"/>
        <v>102.3</v>
      </c>
      <c r="AD10" s="15">
        <f t="shared" si="0"/>
        <v>110.2</v>
      </c>
      <c r="AE10" s="8">
        <f>SUM(AA10:AD10)</f>
        <v>464.3</v>
      </c>
    </row>
    <row r="13" spans="1:32">
      <c r="I13" s="9"/>
    </row>
    <row r="14" spans="1:32">
      <c r="I14" s="9"/>
      <c r="M14" s="27"/>
    </row>
  </sheetData>
  <mergeCells count="15">
    <mergeCell ref="A10:B10"/>
    <mergeCell ref="F7:F8"/>
    <mergeCell ref="A6:A8"/>
    <mergeCell ref="B6:B8"/>
    <mergeCell ref="C6:C8"/>
    <mergeCell ref="D6:M6"/>
    <mergeCell ref="X6:AD7"/>
    <mergeCell ref="D7:D8"/>
    <mergeCell ref="E7:E8"/>
    <mergeCell ref="G7:G8"/>
    <mergeCell ref="H7:I7"/>
    <mergeCell ref="J7:K7"/>
    <mergeCell ref="L7:M7"/>
    <mergeCell ref="N6:Q7"/>
    <mergeCell ref="R6:V7"/>
  </mergeCells>
  <phoneticPr fontId="12" type="noConversion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AF14"/>
  <sheetViews>
    <sheetView topLeftCell="H1" workbookViewId="0">
      <selection activeCell="T9" sqref="T9"/>
    </sheetView>
  </sheetViews>
  <sheetFormatPr defaultRowHeight="12.75"/>
  <cols>
    <col min="1" max="1" width="6.5703125" style="1" customWidth="1"/>
    <col min="2" max="2" width="39.7109375" style="1" customWidth="1"/>
    <col min="3" max="3" width="13.42578125" style="1" customWidth="1"/>
    <col min="4" max="4" width="12.42578125" style="1" customWidth="1"/>
    <col min="5" max="6" width="10.5703125" style="1" customWidth="1"/>
    <col min="7" max="9" width="17.42578125" style="1" customWidth="1"/>
    <col min="10" max="13" width="13" style="1" customWidth="1"/>
    <col min="14" max="14" width="9" style="1" customWidth="1"/>
    <col min="15" max="15" width="16.5703125" style="1" customWidth="1"/>
    <col min="16" max="16" width="10.42578125" style="1" customWidth="1"/>
    <col min="17" max="17" width="11.28515625" style="1" customWidth="1"/>
    <col min="18" max="18" width="9.42578125" style="2" customWidth="1"/>
    <col min="19" max="22" width="13.5703125" style="1" customWidth="1"/>
    <col min="23" max="23" width="9.85546875" style="1" customWidth="1"/>
    <col min="24" max="30" width="13.140625" style="1" customWidth="1"/>
    <col min="31" max="16384" width="9.140625" style="1"/>
  </cols>
  <sheetData>
    <row r="2" spans="1:32">
      <c r="AA2" s="1" t="s">
        <v>0</v>
      </c>
    </row>
    <row r="3" spans="1:32" ht="18.75">
      <c r="D3" s="3" t="s">
        <v>31</v>
      </c>
      <c r="E3" s="4"/>
      <c r="F3" s="4"/>
      <c r="G3" s="4"/>
      <c r="H3" s="4"/>
      <c r="I3" s="4"/>
      <c r="J3" s="4"/>
      <c r="K3" s="4"/>
      <c r="L3" s="4"/>
      <c r="M3" s="4"/>
      <c r="N3" s="4"/>
      <c r="P3" s="5"/>
      <c r="Q3" s="5"/>
      <c r="R3" s="6"/>
      <c r="S3" s="5"/>
      <c r="T3" s="5"/>
      <c r="U3" s="5"/>
      <c r="V3" s="5"/>
      <c r="W3" s="5"/>
    </row>
    <row r="4" spans="1:32">
      <c r="AD4" s="1" t="s">
        <v>1</v>
      </c>
    </row>
    <row r="6" spans="1:32" ht="21" customHeight="1">
      <c r="A6" s="52"/>
      <c r="B6" s="55"/>
      <c r="C6" s="58" t="s">
        <v>22</v>
      </c>
      <c r="D6" s="61" t="s">
        <v>2</v>
      </c>
      <c r="E6" s="62"/>
      <c r="F6" s="62"/>
      <c r="G6" s="62"/>
      <c r="H6" s="62"/>
      <c r="I6" s="62"/>
      <c r="J6" s="62"/>
      <c r="K6" s="62"/>
      <c r="L6" s="62"/>
      <c r="M6" s="63"/>
      <c r="N6" s="45" t="s">
        <v>3</v>
      </c>
      <c r="O6" s="46"/>
      <c r="P6" s="46"/>
      <c r="Q6" s="47"/>
      <c r="R6" s="29" t="s">
        <v>4</v>
      </c>
      <c r="S6" s="30"/>
      <c r="T6" s="30"/>
      <c r="U6" s="30"/>
      <c r="V6" s="31"/>
      <c r="W6" s="10"/>
      <c r="X6" s="29" t="s">
        <v>5</v>
      </c>
      <c r="Y6" s="30"/>
      <c r="Z6" s="30"/>
      <c r="AA6" s="30"/>
      <c r="AB6" s="30"/>
      <c r="AC6" s="30"/>
      <c r="AD6" s="31"/>
    </row>
    <row r="7" spans="1:32" ht="28.5" customHeight="1">
      <c r="A7" s="53"/>
      <c r="B7" s="56"/>
      <c r="C7" s="59"/>
      <c r="D7" s="35" t="s">
        <v>33</v>
      </c>
      <c r="E7" s="37" t="s">
        <v>24</v>
      </c>
      <c r="F7" s="37" t="s">
        <v>28</v>
      </c>
      <c r="G7" s="39" t="s">
        <v>32</v>
      </c>
      <c r="H7" s="41" t="s">
        <v>6</v>
      </c>
      <c r="I7" s="42"/>
      <c r="J7" s="43" t="s">
        <v>7</v>
      </c>
      <c r="K7" s="44"/>
      <c r="L7" s="43" t="s">
        <v>8</v>
      </c>
      <c r="M7" s="44"/>
      <c r="N7" s="48"/>
      <c r="O7" s="49"/>
      <c r="P7" s="49"/>
      <c r="Q7" s="50"/>
      <c r="R7" s="32"/>
      <c r="S7" s="33"/>
      <c r="T7" s="33"/>
      <c r="U7" s="33"/>
      <c r="V7" s="34"/>
      <c r="W7" s="11"/>
      <c r="X7" s="32"/>
      <c r="Y7" s="33"/>
      <c r="Z7" s="33"/>
      <c r="AA7" s="33"/>
      <c r="AB7" s="33"/>
      <c r="AC7" s="33"/>
      <c r="AD7" s="34"/>
    </row>
    <row r="8" spans="1:32" ht="89.25">
      <c r="A8" s="54"/>
      <c r="B8" s="57"/>
      <c r="C8" s="60"/>
      <c r="D8" s="36"/>
      <c r="E8" s="38"/>
      <c r="F8" s="38"/>
      <c r="G8" s="40"/>
      <c r="H8" s="12" t="s">
        <v>9</v>
      </c>
      <c r="I8" s="12" t="s">
        <v>10</v>
      </c>
      <c r="J8" s="13" t="s">
        <v>9</v>
      </c>
      <c r="K8" s="13" t="s">
        <v>11</v>
      </c>
      <c r="L8" s="13" t="s">
        <v>9</v>
      </c>
      <c r="M8" s="13" t="s">
        <v>12</v>
      </c>
      <c r="N8" s="19" t="s">
        <v>27</v>
      </c>
      <c r="O8" s="12" t="s">
        <v>13</v>
      </c>
      <c r="P8" s="13" t="s">
        <v>9</v>
      </c>
      <c r="Q8" s="13" t="s">
        <v>11</v>
      </c>
      <c r="R8" s="20" t="s">
        <v>29</v>
      </c>
      <c r="S8" s="13" t="s">
        <v>14</v>
      </c>
      <c r="T8" s="13" t="s">
        <v>15</v>
      </c>
      <c r="U8" s="13" t="s">
        <v>16</v>
      </c>
      <c r="V8" s="13" t="s">
        <v>17</v>
      </c>
      <c r="W8" s="20" t="s">
        <v>30</v>
      </c>
      <c r="X8" s="13" t="s">
        <v>9</v>
      </c>
      <c r="Y8" s="13" t="s">
        <v>12</v>
      </c>
      <c r="Z8" s="13" t="s">
        <v>18</v>
      </c>
      <c r="AA8" s="13" t="s">
        <v>14</v>
      </c>
      <c r="AB8" s="13" t="s">
        <v>15</v>
      </c>
      <c r="AC8" s="13" t="s">
        <v>16</v>
      </c>
      <c r="AD8" s="13" t="s">
        <v>17</v>
      </c>
    </row>
    <row r="9" spans="1:32" ht="15">
      <c r="A9" s="16" t="s">
        <v>19</v>
      </c>
      <c r="B9" s="7" t="s">
        <v>20</v>
      </c>
      <c r="C9" s="17">
        <v>12480</v>
      </c>
      <c r="D9" s="18">
        <v>4559</v>
      </c>
      <c r="E9" s="21">
        <v>9</v>
      </c>
      <c r="F9" s="21">
        <v>383.6</v>
      </c>
      <c r="G9" s="21">
        <f>H9+I9</f>
        <v>4603</v>
      </c>
      <c r="H9" s="21">
        <f>J9+L9</f>
        <v>3535.3</v>
      </c>
      <c r="I9" s="21">
        <f>K9+M9</f>
        <v>1067.7</v>
      </c>
      <c r="J9" s="22">
        <v>858</v>
      </c>
      <c r="K9" s="22">
        <v>259.2</v>
      </c>
      <c r="L9" s="22">
        <v>2677.3</v>
      </c>
      <c r="M9" s="22">
        <v>808.5</v>
      </c>
      <c r="N9" s="23">
        <v>7</v>
      </c>
      <c r="O9" s="23">
        <f>P9+Q9</f>
        <v>2281.1</v>
      </c>
      <c r="P9" s="24">
        <v>1752</v>
      </c>
      <c r="Q9" s="24">
        <v>529.1</v>
      </c>
      <c r="R9" s="25">
        <v>3</v>
      </c>
      <c r="S9" s="26">
        <v>254.2</v>
      </c>
      <c r="T9" s="26"/>
      <c r="U9" s="26">
        <v>103.5</v>
      </c>
      <c r="V9" s="26">
        <v>111.2</v>
      </c>
      <c r="W9" s="24">
        <f>E9+N9+R9</f>
        <v>19</v>
      </c>
      <c r="X9" s="24">
        <f>H9+P9</f>
        <v>5287.3</v>
      </c>
      <c r="Y9" s="24">
        <f>I9+Q9</f>
        <v>1596.8000000000002</v>
      </c>
      <c r="Z9" s="24">
        <f>X9+Y9</f>
        <v>6884.1</v>
      </c>
      <c r="AA9" s="24">
        <f>S9</f>
        <v>254.2</v>
      </c>
      <c r="AB9" s="24">
        <f>T9</f>
        <v>0</v>
      </c>
      <c r="AC9" s="24">
        <f>U9</f>
        <v>103.5</v>
      </c>
      <c r="AD9" s="24">
        <f>V9</f>
        <v>111.2</v>
      </c>
      <c r="AF9" s="1">
        <v>2232.6999999999998</v>
      </c>
    </row>
    <row r="10" spans="1:32">
      <c r="A10" s="51" t="s">
        <v>21</v>
      </c>
      <c r="B10" s="51"/>
      <c r="C10" s="14">
        <v>29766</v>
      </c>
      <c r="D10" s="15">
        <f>D9</f>
        <v>4559</v>
      </c>
      <c r="E10" s="15">
        <f t="shared" ref="E10:AD10" si="0">E9</f>
        <v>9</v>
      </c>
      <c r="F10" s="15">
        <f t="shared" si="0"/>
        <v>383.6</v>
      </c>
      <c r="G10" s="15">
        <f t="shared" si="0"/>
        <v>4603</v>
      </c>
      <c r="H10" s="15">
        <f t="shared" si="0"/>
        <v>3535.3</v>
      </c>
      <c r="I10" s="15">
        <f t="shared" si="0"/>
        <v>1067.7</v>
      </c>
      <c r="J10" s="15">
        <f t="shared" si="0"/>
        <v>858</v>
      </c>
      <c r="K10" s="15">
        <f t="shared" si="0"/>
        <v>259.2</v>
      </c>
      <c r="L10" s="15">
        <f t="shared" si="0"/>
        <v>2677.3</v>
      </c>
      <c r="M10" s="15">
        <f t="shared" si="0"/>
        <v>808.5</v>
      </c>
      <c r="N10" s="15">
        <f t="shared" si="0"/>
        <v>7</v>
      </c>
      <c r="O10" s="15">
        <f t="shared" si="0"/>
        <v>2281.1</v>
      </c>
      <c r="P10" s="15">
        <f t="shared" si="0"/>
        <v>1752</v>
      </c>
      <c r="Q10" s="15">
        <f t="shared" si="0"/>
        <v>529.1</v>
      </c>
      <c r="R10" s="15">
        <f t="shared" si="0"/>
        <v>3</v>
      </c>
      <c r="S10" s="15">
        <f t="shared" si="0"/>
        <v>254.2</v>
      </c>
      <c r="T10" s="15">
        <f t="shared" si="0"/>
        <v>0</v>
      </c>
      <c r="U10" s="15">
        <f t="shared" si="0"/>
        <v>103.5</v>
      </c>
      <c r="V10" s="15">
        <f t="shared" si="0"/>
        <v>111.2</v>
      </c>
      <c r="W10" s="15">
        <f t="shared" si="0"/>
        <v>19</v>
      </c>
      <c r="X10" s="15">
        <f t="shared" si="0"/>
        <v>5287.3</v>
      </c>
      <c r="Y10" s="15">
        <f t="shared" si="0"/>
        <v>1596.8000000000002</v>
      </c>
      <c r="Z10" s="15">
        <f t="shared" si="0"/>
        <v>6884.1</v>
      </c>
      <c r="AA10" s="15">
        <f t="shared" si="0"/>
        <v>254.2</v>
      </c>
      <c r="AB10" s="15">
        <f t="shared" si="0"/>
        <v>0</v>
      </c>
      <c r="AC10" s="15">
        <f t="shared" si="0"/>
        <v>103.5</v>
      </c>
      <c r="AD10" s="15">
        <f t="shared" si="0"/>
        <v>111.2</v>
      </c>
      <c r="AE10" s="8">
        <f>SUM(AA10:AD10)</f>
        <v>468.9</v>
      </c>
    </row>
    <row r="13" spans="1:32">
      <c r="I13" s="9"/>
      <c r="L13" s="27"/>
    </row>
    <row r="14" spans="1:32">
      <c r="I14" s="9"/>
      <c r="L14" s="27"/>
    </row>
  </sheetData>
  <mergeCells count="15">
    <mergeCell ref="X6:AD7"/>
    <mergeCell ref="D7:D8"/>
    <mergeCell ref="E7:E8"/>
    <mergeCell ref="G7:G8"/>
    <mergeCell ref="H7:I7"/>
    <mergeCell ref="J7:K7"/>
    <mergeCell ref="L7:M7"/>
    <mergeCell ref="N6:Q7"/>
    <mergeCell ref="R6:V7"/>
    <mergeCell ref="A10:B10"/>
    <mergeCell ref="F7:F8"/>
    <mergeCell ref="A6:A8"/>
    <mergeCell ref="B6:B8"/>
    <mergeCell ref="C6:C8"/>
    <mergeCell ref="D6:M6"/>
  </mergeCells>
  <phoneticPr fontId="12" type="noConversion"/>
  <pageMargins left="0.7" right="0.7" top="0.75" bottom="0.75" header="0.3" footer="0.3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AF15"/>
  <sheetViews>
    <sheetView tabSelected="1" topLeftCell="R1" workbookViewId="0">
      <selection activeCell="E18" sqref="E18"/>
    </sheetView>
  </sheetViews>
  <sheetFormatPr defaultRowHeight="12.75"/>
  <cols>
    <col min="1" max="1" width="6.5703125" style="1" customWidth="1"/>
    <col min="2" max="2" width="18.7109375" style="1" customWidth="1"/>
    <col min="3" max="3" width="13.42578125" style="1" customWidth="1"/>
    <col min="4" max="4" width="12.42578125" style="1" customWidth="1"/>
    <col min="5" max="5" width="10.5703125" style="1" customWidth="1"/>
    <col min="6" max="6" width="9.42578125" style="1" customWidth="1"/>
    <col min="7" max="7" width="10.42578125" style="1" customWidth="1"/>
    <col min="8" max="8" width="14" style="1" customWidth="1"/>
    <col min="9" max="9" width="11.140625" style="1" customWidth="1"/>
    <col min="10" max="10" width="10.140625" style="1" customWidth="1"/>
    <col min="11" max="11" width="11.85546875" style="1" customWidth="1"/>
    <col min="12" max="12" width="10.85546875" style="1" customWidth="1"/>
    <col min="13" max="13" width="11" style="1" customWidth="1"/>
    <col min="14" max="14" width="9" style="1" customWidth="1"/>
    <col min="15" max="15" width="12.28515625" style="1" customWidth="1"/>
    <col min="16" max="16" width="10.42578125" style="1" customWidth="1"/>
    <col min="17" max="17" width="11.28515625" style="1" customWidth="1"/>
    <col min="18" max="18" width="9.42578125" style="2" customWidth="1"/>
    <col min="19" max="19" width="11" style="1" customWidth="1"/>
    <col min="20" max="20" width="9.7109375" style="1" customWidth="1"/>
    <col min="21" max="21" width="10.28515625" style="1" customWidth="1"/>
    <col min="22" max="22" width="8.85546875" style="1" customWidth="1"/>
    <col min="23" max="23" width="9.85546875" style="1" customWidth="1"/>
    <col min="24" max="24" width="10.28515625" style="1" customWidth="1"/>
    <col min="25" max="25" width="7.7109375" style="1" customWidth="1"/>
    <col min="26" max="26" width="10.5703125" style="1" customWidth="1"/>
    <col min="27" max="27" width="10" style="1" customWidth="1"/>
    <col min="28" max="28" width="9.85546875" style="1" customWidth="1"/>
    <col min="29" max="29" width="8.5703125" style="1" customWidth="1"/>
    <col min="30" max="30" width="10" style="1" customWidth="1"/>
    <col min="31" max="16384" width="9.140625" style="1"/>
  </cols>
  <sheetData>
    <row r="2" spans="1:32">
      <c r="AA2" s="1" t="s">
        <v>0</v>
      </c>
    </row>
    <row r="3" spans="1:32" ht="18.75">
      <c r="D3" s="3" t="s">
        <v>31</v>
      </c>
      <c r="E3" s="4"/>
      <c r="F3" s="4"/>
      <c r="G3" s="4"/>
      <c r="H3" s="4"/>
      <c r="I3" s="4"/>
      <c r="J3" s="4"/>
      <c r="K3" s="4"/>
      <c r="L3" s="4"/>
      <c r="M3" s="4"/>
      <c r="N3" s="4"/>
      <c r="P3" s="5"/>
      <c r="Q3" s="5"/>
      <c r="R3" s="6"/>
      <c r="S3" s="5"/>
      <c r="T3" s="5"/>
      <c r="U3" s="5"/>
      <c r="V3" s="5"/>
      <c r="W3" s="5"/>
    </row>
    <row r="4" spans="1:32">
      <c r="AD4" s="1" t="s">
        <v>1</v>
      </c>
    </row>
    <row r="6" spans="1:32" ht="21" customHeight="1">
      <c r="A6" s="52"/>
      <c r="B6" s="55"/>
      <c r="C6" s="58" t="s">
        <v>22</v>
      </c>
      <c r="D6" s="61" t="s">
        <v>2</v>
      </c>
      <c r="E6" s="62"/>
      <c r="F6" s="62"/>
      <c r="G6" s="62"/>
      <c r="H6" s="62"/>
      <c r="I6" s="62"/>
      <c r="J6" s="62"/>
      <c r="K6" s="62"/>
      <c r="L6" s="62"/>
      <c r="M6" s="63"/>
      <c r="N6" s="45" t="s">
        <v>3</v>
      </c>
      <c r="O6" s="46"/>
      <c r="P6" s="46"/>
      <c r="Q6" s="47"/>
      <c r="R6" s="29" t="s">
        <v>4</v>
      </c>
      <c r="S6" s="30"/>
      <c r="T6" s="30"/>
      <c r="U6" s="30"/>
      <c r="V6" s="31"/>
      <c r="W6" s="10"/>
      <c r="X6" s="29" t="s">
        <v>5</v>
      </c>
      <c r="Y6" s="30"/>
      <c r="Z6" s="30"/>
      <c r="AA6" s="30"/>
      <c r="AB6" s="30"/>
      <c r="AC6" s="30"/>
      <c r="AD6" s="31"/>
    </row>
    <row r="7" spans="1:32" ht="28.5" customHeight="1">
      <c r="A7" s="53"/>
      <c r="B7" s="56"/>
      <c r="C7" s="59"/>
      <c r="D7" s="35" t="s">
        <v>34</v>
      </c>
      <c r="E7" s="37" t="s">
        <v>24</v>
      </c>
      <c r="F7" s="37" t="s">
        <v>28</v>
      </c>
      <c r="G7" s="39" t="s">
        <v>25</v>
      </c>
      <c r="H7" s="41" t="s">
        <v>6</v>
      </c>
      <c r="I7" s="42"/>
      <c r="J7" s="43" t="s">
        <v>7</v>
      </c>
      <c r="K7" s="44"/>
      <c r="L7" s="43" t="s">
        <v>8</v>
      </c>
      <c r="M7" s="44"/>
      <c r="N7" s="48"/>
      <c r="O7" s="49"/>
      <c r="P7" s="49"/>
      <c r="Q7" s="50"/>
      <c r="R7" s="32"/>
      <c r="S7" s="33"/>
      <c r="T7" s="33"/>
      <c r="U7" s="33"/>
      <c r="V7" s="34"/>
      <c r="W7" s="11"/>
      <c r="X7" s="32"/>
      <c r="Y7" s="33"/>
      <c r="Z7" s="33"/>
      <c r="AA7" s="33"/>
      <c r="AB7" s="33"/>
      <c r="AC7" s="33"/>
      <c r="AD7" s="34"/>
    </row>
    <row r="8" spans="1:32" ht="89.25">
      <c r="A8" s="54"/>
      <c r="B8" s="57"/>
      <c r="C8" s="60"/>
      <c r="D8" s="36"/>
      <c r="E8" s="38"/>
      <c r="F8" s="38"/>
      <c r="G8" s="40"/>
      <c r="H8" s="12" t="s">
        <v>9</v>
      </c>
      <c r="I8" s="12" t="s">
        <v>10</v>
      </c>
      <c r="J8" s="13" t="s">
        <v>9</v>
      </c>
      <c r="K8" s="13" t="s">
        <v>11</v>
      </c>
      <c r="L8" s="13" t="s">
        <v>9</v>
      </c>
      <c r="M8" s="13" t="s">
        <v>12</v>
      </c>
      <c r="N8" s="19" t="s">
        <v>27</v>
      </c>
      <c r="O8" s="12" t="s">
        <v>13</v>
      </c>
      <c r="P8" s="13" t="s">
        <v>9</v>
      </c>
      <c r="Q8" s="13" t="s">
        <v>11</v>
      </c>
      <c r="R8" s="20" t="s">
        <v>29</v>
      </c>
      <c r="S8" s="13" t="s">
        <v>14</v>
      </c>
      <c r="T8" s="13" t="s">
        <v>15</v>
      </c>
      <c r="U8" s="13" t="s">
        <v>16</v>
      </c>
      <c r="V8" s="13" t="s">
        <v>17</v>
      </c>
      <c r="W8" s="20" t="s">
        <v>30</v>
      </c>
      <c r="X8" s="13" t="s">
        <v>9</v>
      </c>
      <c r="Y8" s="13" t="s">
        <v>12</v>
      </c>
      <c r="Z8" s="13" t="s">
        <v>18</v>
      </c>
      <c r="AA8" s="13" t="s">
        <v>14</v>
      </c>
      <c r="AB8" s="13" t="s">
        <v>15</v>
      </c>
      <c r="AC8" s="13" t="s">
        <v>16</v>
      </c>
      <c r="AD8" s="13" t="s">
        <v>17</v>
      </c>
    </row>
    <row r="9" spans="1:32" ht="48.75" customHeight="1">
      <c r="A9" s="16" t="s">
        <v>19</v>
      </c>
      <c r="B9" s="28" t="s">
        <v>35</v>
      </c>
      <c r="C9" s="17">
        <v>12480</v>
      </c>
      <c r="D9" s="18">
        <v>4603</v>
      </c>
      <c r="E9" s="21">
        <v>9</v>
      </c>
      <c r="F9" s="21">
        <v>254.5</v>
      </c>
      <c r="G9" s="21">
        <f>H9+I9</f>
        <v>4649</v>
      </c>
      <c r="H9" s="21">
        <f>J9+L9</f>
        <v>3570.7</v>
      </c>
      <c r="I9" s="21">
        <f>K9+M9</f>
        <v>1078.3</v>
      </c>
      <c r="J9" s="22">
        <v>866.7</v>
      </c>
      <c r="K9" s="22">
        <v>261.7</v>
      </c>
      <c r="L9" s="22">
        <v>2704</v>
      </c>
      <c r="M9" s="22">
        <v>816.6</v>
      </c>
      <c r="N9" s="23">
        <v>7</v>
      </c>
      <c r="O9" s="23">
        <f>P9+Q9</f>
        <v>2303.9</v>
      </c>
      <c r="P9" s="24">
        <v>1769.5</v>
      </c>
      <c r="Q9" s="24">
        <v>534.4</v>
      </c>
      <c r="R9" s="25">
        <v>3</v>
      </c>
      <c r="S9" s="26">
        <v>256.7</v>
      </c>
      <c r="T9" s="26"/>
      <c r="U9" s="26">
        <v>104.6</v>
      </c>
      <c r="V9" s="26">
        <v>112.3</v>
      </c>
      <c r="W9" s="24">
        <f>E9+N9+R9</f>
        <v>19</v>
      </c>
      <c r="X9" s="24">
        <f>H9+P9</f>
        <v>5340.2</v>
      </c>
      <c r="Y9" s="24">
        <f>I9+Q9</f>
        <v>1612.6999999999998</v>
      </c>
      <c r="Z9" s="24">
        <f>X9+Y9</f>
        <v>6952.9</v>
      </c>
      <c r="AA9" s="24">
        <f>S9</f>
        <v>256.7</v>
      </c>
      <c r="AB9" s="24">
        <f>T9</f>
        <v>0</v>
      </c>
      <c r="AC9" s="24">
        <f>U9</f>
        <v>104.6</v>
      </c>
      <c r="AD9" s="24">
        <f>V9</f>
        <v>112.3</v>
      </c>
      <c r="AF9" s="1">
        <v>2232.6999999999998</v>
      </c>
    </row>
    <row r="10" spans="1:32" ht="15">
      <c r="A10" s="51" t="s">
        <v>21</v>
      </c>
      <c r="B10" s="51"/>
      <c r="C10" s="17">
        <v>12480</v>
      </c>
      <c r="D10" s="15">
        <f>D9</f>
        <v>4603</v>
      </c>
      <c r="E10" s="15">
        <f t="shared" ref="E10:AD10" si="0">E9</f>
        <v>9</v>
      </c>
      <c r="F10" s="15">
        <f t="shared" si="0"/>
        <v>254.5</v>
      </c>
      <c r="G10" s="15">
        <f t="shared" si="0"/>
        <v>4649</v>
      </c>
      <c r="H10" s="15">
        <f t="shared" si="0"/>
        <v>3570.7</v>
      </c>
      <c r="I10" s="15">
        <f t="shared" si="0"/>
        <v>1078.3</v>
      </c>
      <c r="J10" s="15">
        <f t="shared" si="0"/>
        <v>866.7</v>
      </c>
      <c r="K10" s="15">
        <f t="shared" si="0"/>
        <v>261.7</v>
      </c>
      <c r="L10" s="15">
        <f t="shared" si="0"/>
        <v>2704</v>
      </c>
      <c r="M10" s="15">
        <f t="shared" si="0"/>
        <v>816.6</v>
      </c>
      <c r="N10" s="15">
        <f t="shared" si="0"/>
        <v>7</v>
      </c>
      <c r="O10" s="15">
        <f t="shared" si="0"/>
        <v>2303.9</v>
      </c>
      <c r="P10" s="15">
        <f t="shared" si="0"/>
        <v>1769.5</v>
      </c>
      <c r="Q10" s="15">
        <f t="shared" si="0"/>
        <v>534.4</v>
      </c>
      <c r="R10" s="15">
        <f t="shared" si="0"/>
        <v>3</v>
      </c>
      <c r="S10" s="15">
        <f t="shared" si="0"/>
        <v>256.7</v>
      </c>
      <c r="T10" s="15">
        <f t="shared" si="0"/>
        <v>0</v>
      </c>
      <c r="U10" s="15">
        <f t="shared" si="0"/>
        <v>104.6</v>
      </c>
      <c r="V10" s="15">
        <f t="shared" si="0"/>
        <v>112.3</v>
      </c>
      <c r="W10" s="15">
        <f t="shared" si="0"/>
        <v>19</v>
      </c>
      <c r="X10" s="15">
        <f t="shared" si="0"/>
        <v>5340.2</v>
      </c>
      <c r="Y10" s="15">
        <f t="shared" si="0"/>
        <v>1612.6999999999998</v>
      </c>
      <c r="Z10" s="15">
        <f t="shared" si="0"/>
        <v>6952.9</v>
      </c>
      <c r="AA10" s="15">
        <f t="shared" si="0"/>
        <v>256.7</v>
      </c>
      <c r="AB10" s="15">
        <f t="shared" si="0"/>
        <v>0</v>
      </c>
      <c r="AC10" s="15">
        <f t="shared" si="0"/>
        <v>104.6</v>
      </c>
      <c r="AD10" s="15">
        <f t="shared" si="0"/>
        <v>112.3</v>
      </c>
      <c r="AE10" s="8">
        <f>SUM(AA10:AD10)</f>
        <v>473.59999999999997</v>
      </c>
    </row>
    <row r="13" spans="1:32">
      <c r="I13" s="9"/>
    </row>
    <row r="14" spans="1:32">
      <c r="I14" s="9"/>
      <c r="M14" s="27"/>
    </row>
    <row r="15" spans="1:32">
      <c r="M15" s="27"/>
    </row>
  </sheetData>
  <mergeCells count="15">
    <mergeCell ref="A10:B10"/>
    <mergeCell ref="F7:F8"/>
    <mergeCell ref="A6:A8"/>
    <mergeCell ref="B6:B8"/>
    <mergeCell ref="C6:C8"/>
    <mergeCell ref="D6:M6"/>
    <mergeCell ref="X6:AD7"/>
    <mergeCell ref="D7:D8"/>
    <mergeCell ref="E7:E8"/>
    <mergeCell ref="G7:G8"/>
    <mergeCell ref="H7:I7"/>
    <mergeCell ref="J7:K7"/>
    <mergeCell ref="L7:M7"/>
    <mergeCell ref="N6:Q7"/>
    <mergeCell ref="R6:V7"/>
  </mergeCells>
  <phoneticPr fontId="12" type="noConversion"/>
  <pageMargins left="0.7" right="0.7" top="0.75" bottom="0.75" header="0.3" footer="0.3"/>
  <pageSetup paperSize="9" orientation="landscape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2019</vt:lpstr>
      <vt:lpstr>2020</vt:lpstr>
      <vt:lpstr>2021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User</cp:lastModifiedBy>
  <cp:lastPrinted>2018-11-15T08:36:26Z</cp:lastPrinted>
  <dcterms:created xsi:type="dcterms:W3CDTF">2018-09-13T10:44:32Z</dcterms:created>
  <dcterms:modified xsi:type="dcterms:W3CDTF">2018-11-15T08:36:29Z</dcterms:modified>
</cp:coreProperties>
</file>