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85" yWindow="-15" windowWidth="9555" windowHeight="7290" tabRatio="597" activeTab="2"/>
  </bookViews>
  <sheets>
    <sheet name="ведомственная" sheetId="76" r:id="rId1"/>
    <sheet name="функционал" sheetId="75" r:id="rId2"/>
    <sheet name="программы" sheetId="77" r:id="rId3"/>
    <sheet name="Бюджетная роспись" sheetId="78" r:id="rId4"/>
  </sheets>
  <definedNames>
    <definedName name="_xlnm._FilterDatabase" localSheetId="3" hidden="1">'Бюджетная роспись'!$A$6:$K$3503</definedName>
    <definedName name="_xlnm._FilterDatabase" localSheetId="0" hidden="1">ведомственная!$A$11:$K$133</definedName>
    <definedName name="_xlnm._FilterDatabase" localSheetId="2" hidden="1">программы!$A$12:$K$76</definedName>
    <definedName name="_xlnm._FilterDatabase" localSheetId="1" hidden="1">функционал!$A$11:$J$133</definedName>
    <definedName name="_xlnm.Print_Titles" localSheetId="3">'Бюджетная роспись'!$A:$F,'Бюджетная роспись'!$6:$6</definedName>
    <definedName name="_xlnm.Print_Titles" localSheetId="0">ведомственная!$8:$11</definedName>
    <definedName name="_xlnm.Print_Titles" localSheetId="2">программы!$9:$12</definedName>
    <definedName name="_xlnm.Print_Titles" localSheetId="1">функционал!$9:$11</definedName>
    <definedName name="_xlnm.Print_Area" localSheetId="3">'Бюджетная роспись'!$A$1:$I$3503</definedName>
    <definedName name="_xlnm.Print_Area" localSheetId="0">ведомственная!$A$1:$J$133</definedName>
    <definedName name="_xlnm.Print_Area" localSheetId="2">программы!$A$1:$J$76</definedName>
    <definedName name="_xlnm.Print_Area" localSheetId="1">функционал!$A$1:$I$133</definedName>
  </definedNames>
  <calcPr calcId="114210" fullCalcOnLoad="1"/>
</workbook>
</file>

<file path=xl/calcChain.xml><?xml version="1.0" encoding="utf-8"?>
<calcChain xmlns="http://schemas.openxmlformats.org/spreadsheetml/2006/main">
  <c r="G23" i="75"/>
  <c r="H17" i="77"/>
  <c r="G24" i="75"/>
  <c r="H18" i="77"/>
  <c r="G25" i="75"/>
  <c r="H19" i="77"/>
  <c r="H20"/>
  <c r="H21"/>
  <c r="G26" i="75"/>
  <c r="H22" i="77"/>
  <c r="H16"/>
  <c r="H24"/>
  <c r="H25"/>
  <c r="G29" i="75"/>
  <c r="H26" i="77"/>
  <c r="G39" i="75"/>
  <c r="H27" i="77"/>
  <c r="G114" i="75"/>
  <c r="H28" i="77"/>
  <c r="H23"/>
  <c r="G37" i="75"/>
  <c r="H30" i="77"/>
  <c r="G50" i="75"/>
  <c r="H31" i="77"/>
  <c r="G54" i="75"/>
  <c r="H32" i="77"/>
  <c r="G66" i="75"/>
  <c r="H33" i="77"/>
  <c r="G67" i="75"/>
  <c r="H34" i="77"/>
  <c r="G104" i="75"/>
  <c r="H35" i="77"/>
  <c r="G123" i="75"/>
  <c r="H36" i="77"/>
  <c r="G128" i="75"/>
  <c r="H37" i="77"/>
  <c r="H29"/>
  <c r="G33" i="75"/>
  <c r="H39" i="77"/>
  <c r="G133" i="75"/>
  <c r="H40" i="77"/>
  <c r="H38"/>
  <c r="G119" i="75"/>
  <c r="H42" i="77"/>
  <c r="H41"/>
  <c r="H15"/>
  <c r="G59" i="75"/>
  <c r="H45" i="77"/>
  <c r="H44"/>
  <c r="G62" i="75"/>
  <c r="H48" i="77"/>
  <c r="G61" i="75"/>
  <c r="H47" i="77"/>
  <c r="H46"/>
  <c r="H43"/>
  <c r="G72" i="75"/>
  <c r="H51" i="77"/>
  <c r="G73" i="75"/>
  <c r="H52" i="77"/>
  <c r="G78" i="75"/>
  <c r="H54" i="77"/>
  <c r="G77" i="75"/>
  <c r="H53" i="77"/>
  <c r="H50"/>
  <c r="G81" i="75"/>
  <c r="H56" i="77"/>
  <c r="H55"/>
  <c r="G83" i="75"/>
  <c r="H58" i="77"/>
  <c r="H57"/>
  <c r="G85" i="75"/>
  <c r="G99"/>
  <c r="H60" i="77"/>
  <c r="H59"/>
  <c r="G87" i="75"/>
  <c r="H62" i="77"/>
  <c r="H61"/>
  <c r="G89" i="75"/>
  <c r="H64" i="77"/>
  <c r="H63"/>
  <c r="G91" i="75"/>
  <c r="H66" i="77"/>
  <c r="H65"/>
  <c r="G94" i="75"/>
  <c r="H69" i="77"/>
  <c r="G93" i="75"/>
  <c r="H68" i="77"/>
  <c r="H67"/>
  <c r="G96" i="75"/>
  <c r="H71" i="77"/>
  <c r="H70"/>
  <c r="H49"/>
  <c r="G109" i="75"/>
  <c r="H74" i="77"/>
  <c r="G110" i="75"/>
  <c r="H75" i="77"/>
  <c r="G111" i="75"/>
  <c r="H76" i="77"/>
  <c r="H73"/>
  <c r="H72"/>
  <c r="H14"/>
  <c r="H23" i="75"/>
  <c r="I17" i="77"/>
  <c r="H24" i="75"/>
  <c r="I18" i="77"/>
  <c r="H25" i="75"/>
  <c r="I19" i="77"/>
  <c r="I20"/>
  <c r="I21"/>
  <c r="H26" i="75"/>
  <c r="I22" i="77"/>
  <c r="I16"/>
  <c r="I24"/>
  <c r="I25"/>
  <c r="H29" i="75"/>
  <c r="I26" i="77"/>
  <c r="H39" i="75"/>
  <c r="I27" i="77"/>
  <c r="H114" i="75"/>
  <c r="I28" i="77"/>
  <c r="I23"/>
  <c r="H37" i="75"/>
  <c r="I30" i="77"/>
  <c r="H50" i="75"/>
  <c r="I31" i="77"/>
  <c r="H54" i="75"/>
  <c r="I32" i="77"/>
  <c r="H66" i="75"/>
  <c r="I33" i="77"/>
  <c r="H67" i="75"/>
  <c r="I34" i="77"/>
  <c r="H104" i="75"/>
  <c r="I35" i="77"/>
  <c r="H123" i="75"/>
  <c r="I36" i="77"/>
  <c r="H128" i="75"/>
  <c r="I37" i="77"/>
  <c r="I29"/>
  <c r="H33" i="75"/>
  <c r="I39" i="77"/>
  <c r="H133" i="75"/>
  <c r="I40" i="77"/>
  <c r="I38"/>
  <c r="H119" i="75"/>
  <c r="I42" i="77"/>
  <c r="I41"/>
  <c r="I15"/>
  <c r="H59" i="75"/>
  <c r="I45" i="77"/>
  <c r="I44"/>
  <c r="H62" i="75"/>
  <c r="I48" i="77"/>
  <c r="H61" i="75"/>
  <c r="I47" i="77"/>
  <c r="I46"/>
  <c r="I43"/>
  <c r="H72" i="75"/>
  <c r="I51" i="77"/>
  <c r="H73" i="75"/>
  <c r="I52" i="77"/>
  <c r="H78" i="75"/>
  <c r="I54" i="77"/>
  <c r="H77" i="75"/>
  <c r="I53" i="77"/>
  <c r="I50"/>
  <c r="H81" i="75"/>
  <c r="I56" i="77"/>
  <c r="I55"/>
  <c r="H83" i="75"/>
  <c r="I58" i="77"/>
  <c r="I57"/>
  <c r="H85" i="75"/>
  <c r="H99"/>
  <c r="I60" i="77"/>
  <c r="I59"/>
  <c r="H87" i="75"/>
  <c r="I62" i="77"/>
  <c r="I61"/>
  <c r="H89" i="75"/>
  <c r="I64" i="77"/>
  <c r="I63"/>
  <c r="H91" i="75"/>
  <c r="I66" i="77"/>
  <c r="I65"/>
  <c r="H94" i="75"/>
  <c r="I69" i="77"/>
  <c r="H93" i="75"/>
  <c r="I68" i="77"/>
  <c r="I67"/>
  <c r="H96" i="75"/>
  <c r="I71" i="77"/>
  <c r="I70"/>
  <c r="I49"/>
  <c r="H109" i="75"/>
  <c r="I74" i="77"/>
  <c r="H110" i="75"/>
  <c r="I75" i="77"/>
  <c r="H111" i="75"/>
  <c r="I76" i="77"/>
  <c r="I73"/>
  <c r="I72"/>
  <c r="I14"/>
  <c r="I23" i="75"/>
  <c r="J17" i="77"/>
  <c r="I24" i="75"/>
  <c r="J18" i="77"/>
  <c r="I25" i="75"/>
  <c r="J19" i="77"/>
  <c r="J20"/>
  <c r="J21"/>
  <c r="I26" i="75"/>
  <c r="J22" i="77"/>
  <c r="J16"/>
  <c r="J24"/>
  <c r="J25"/>
  <c r="I29" i="75"/>
  <c r="J26" i="77"/>
  <c r="I39" i="75"/>
  <c r="J27" i="77"/>
  <c r="I114" i="75"/>
  <c r="J28" i="77"/>
  <c r="J23"/>
  <c r="I37" i="75"/>
  <c r="J30" i="77"/>
  <c r="I50" i="75"/>
  <c r="J31" i="77"/>
  <c r="I54" i="75"/>
  <c r="J32" i="77"/>
  <c r="I66" i="75"/>
  <c r="J33" i="77"/>
  <c r="I67" i="75"/>
  <c r="J34" i="77"/>
  <c r="I104" i="75"/>
  <c r="J35" i="77"/>
  <c r="I123" i="75"/>
  <c r="J36" i="77"/>
  <c r="I128" i="75"/>
  <c r="J37" i="77"/>
  <c r="J29"/>
  <c r="I33" i="75"/>
  <c r="J39" i="77"/>
  <c r="I133" i="75"/>
  <c r="J40" i="77"/>
  <c r="J38"/>
  <c r="I119" i="75"/>
  <c r="J42" i="77"/>
  <c r="J41"/>
  <c r="J15"/>
  <c r="I59" i="75"/>
  <c r="J45" i="77"/>
  <c r="J44"/>
  <c r="I62" i="75"/>
  <c r="J48" i="77"/>
  <c r="I61" i="75"/>
  <c r="J47" i="77"/>
  <c r="J46"/>
  <c r="J43"/>
  <c r="I72" i="75"/>
  <c r="J51" i="77"/>
  <c r="I73" i="75"/>
  <c r="J52" i="77"/>
  <c r="I78" i="75"/>
  <c r="J54" i="77"/>
  <c r="J50"/>
  <c r="I81" i="75"/>
  <c r="J56" i="77"/>
  <c r="J55"/>
  <c r="I83" i="75"/>
  <c r="J58" i="77"/>
  <c r="J57"/>
  <c r="I85" i="75"/>
  <c r="I99"/>
  <c r="J60" i="77"/>
  <c r="J59"/>
  <c r="I87" i="75"/>
  <c r="J62" i="77"/>
  <c r="J61"/>
  <c r="I89" i="75"/>
  <c r="J64" i="77"/>
  <c r="J63"/>
  <c r="I91" i="75"/>
  <c r="J66" i="77"/>
  <c r="J65"/>
  <c r="I94" i="75"/>
  <c r="J69" i="77"/>
  <c r="I93" i="75"/>
  <c r="J68" i="77"/>
  <c r="J67"/>
  <c r="I96" i="75"/>
  <c r="J71" i="77"/>
  <c r="J70"/>
  <c r="J49"/>
  <c r="I109" i="75"/>
  <c r="J74" i="77"/>
  <c r="I110" i="75"/>
  <c r="J75" i="77"/>
  <c r="I111" i="75"/>
  <c r="J76" i="77"/>
  <c r="J73"/>
  <c r="J72"/>
  <c r="J14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I77" i="75"/>
  <c r="J53" i="77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H13"/>
  <c r="I13"/>
  <c r="J13"/>
  <c r="K13"/>
  <c r="J13" i="75"/>
  <c r="G20"/>
  <c r="G30"/>
  <c r="G38"/>
  <c r="G36"/>
  <c r="G35"/>
  <c r="G34"/>
  <c r="G14"/>
  <c r="H20"/>
  <c r="H30"/>
  <c r="H38"/>
  <c r="H36"/>
  <c r="H35"/>
  <c r="H34"/>
  <c r="H14"/>
  <c r="I20"/>
  <c r="I30"/>
  <c r="I38"/>
  <c r="I36"/>
  <c r="I35"/>
  <c r="I34"/>
  <c r="I14"/>
  <c r="J14"/>
  <c r="J15"/>
  <c r="J16"/>
  <c r="J17"/>
  <c r="J18"/>
  <c r="J19"/>
  <c r="J20"/>
  <c r="G22"/>
  <c r="G21"/>
  <c r="H22"/>
  <c r="H21"/>
  <c r="I22"/>
  <c r="I21"/>
  <c r="J21"/>
  <c r="J22"/>
  <c r="J23"/>
  <c r="J24"/>
  <c r="J25"/>
  <c r="J26"/>
  <c r="J27"/>
  <c r="J28"/>
  <c r="J29"/>
  <c r="J30"/>
  <c r="G32"/>
  <c r="G31"/>
  <c r="H32"/>
  <c r="H31"/>
  <c r="I32"/>
  <c r="I31"/>
  <c r="J31"/>
  <c r="J32"/>
  <c r="J33"/>
  <c r="J34"/>
  <c r="J35"/>
  <c r="J36"/>
  <c r="J37"/>
  <c r="J38"/>
  <c r="J39"/>
  <c r="G41"/>
  <c r="G40"/>
  <c r="H41"/>
  <c r="H40"/>
  <c r="I41"/>
  <c r="I40"/>
  <c r="J40"/>
  <c r="J41"/>
  <c r="G42"/>
  <c r="H42"/>
  <c r="I42"/>
  <c r="J42"/>
  <c r="J43"/>
  <c r="J44"/>
  <c r="J45"/>
  <c r="G47"/>
  <c r="G51"/>
  <c r="G46"/>
  <c r="H47"/>
  <c r="H51"/>
  <c r="H46"/>
  <c r="I47"/>
  <c r="I51"/>
  <c r="I46"/>
  <c r="J46"/>
  <c r="J47"/>
  <c r="J48"/>
  <c r="J49"/>
  <c r="J50"/>
  <c r="J51"/>
  <c r="J52"/>
  <c r="J53"/>
  <c r="J54"/>
  <c r="G58"/>
  <c r="G60"/>
  <c r="G57"/>
  <c r="G56"/>
  <c r="G63"/>
  <c r="G55"/>
  <c r="H58"/>
  <c r="H60"/>
  <c r="H57"/>
  <c r="H56"/>
  <c r="H63"/>
  <c r="H55"/>
  <c r="I58"/>
  <c r="I60"/>
  <c r="I57"/>
  <c r="I56"/>
  <c r="I63"/>
  <c r="I55"/>
  <c r="J55"/>
  <c r="J56"/>
  <c r="J57"/>
  <c r="J58"/>
  <c r="J59"/>
  <c r="J60"/>
  <c r="J61"/>
  <c r="J62"/>
  <c r="J63"/>
  <c r="J64"/>
  <c r="J65"/>
  <c r="J66"/>
  <c r="J67"/>
  <c r="G69"/>
  <c r="G74"/>
  <c r="G80"/>
  <c r="G82"/>
  <c r="G84"/>
  <c r="G86"/>
  <c r="G88"/>
  <c r="G90"/>
  <c r="G92"/>
  <c r="G95"/>
  <c r="G79"/>
  <c r="G97"/>
  <c r="G68"/>
  <c r="H69"/>
  <c r="H74"/>
  <c r="H80"/>
  <c r="H82"/>
  <c r="H84"/>
  <c r="H86"/>
  <c r="H88"/>
  <c r="H90"/>
  <c r="H92"/>
  <c r="H95"/>
  <c r="H79"/>
  <c r="H97"/>
  <c r="H68"/>
  <c r="I69"/>
  <c r="I74"/>
  <c r="I80"/>
  <c r="I82"/>
  <c r="I84"/>
  <c r="I86"/>
  <c r="I88"/>
  <c r="I90"/>
  <c r="I92"/>
  <c r="I95"/>
  <c r="I79"/>
  <c r="I97"/>
  <c r="I68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G98"/>
  <c r="H98"/>
  <c r="I98"/>
  <c r="J98"/>
  <c r="J99"/>
  <c r="G101"/>
  <c r="G100"/>
  <c r="H101"/>
  <c r="H100"/>
  <c r="I101"/>
  <c r="I100"/>
  <c r="J100"/>
  <c r="J101"/>
  <c r="G103"/>
  <c r="G102"/>
  <c r="H103"/>
  <c r="H102"/>
  <c r="I103"/>
  <c r="I102"/>
  <c r="J102"/>
  <c r="J103"/>
  <c r="J104"/>
  <c r="G108"/>
  <c r="G107"/>
  <c r="G113"/>
  <c r="G112"/>
  <c r="G106"/>
  <c r="G105"/>
  <c r="H108"/>
  <c r="H107"/>
  <c r="H113"/>
  <c r="H112"/>
  <c r="H106"/>
  <c r="H105"/>
  <c r="I108"/>
  <c r="I107"/>
  <c r="I113"/>
  <c r="I112"/>
  <c r="I106"/>
  <c r="I105"/>
  <c r="J105"/>
  <c r="J106"/>
  <c r="J107"/>
  <c r="J108"/>
  <c r="J109"/>
  <c r="J110"/>
  <c r="J111"/>
  <c r="J112"/>
  <c r="J113"/>
  <c r="J114"/>
  <c r="G116"/>
  <c r="G120"/>
  <c r="G115"/>
  <c r="H116"/>
  <c r="H120"/>
  <c r="H115"/>
  <c r="I116"/>
  <c r="I120"/>
  <c r="I115"/>
  <c r="J115"/>
  <c r="J116"/>
  <c r="G118"/>
  <c r="G117"/>
  <c r="H118"/>
  <c r="H117"/>
  <c r="I118"/>
  <c r="I117"/>
  <c r="J117"/>
  <c r="J118"/>
  <c r="J119"/>
  <c r="J120"/>
  <c r="G122"/>
  <c r="G121"/>
  <c r="H122"/>
  <c r="H121"/>
  <c r="I122"/>
  <c r="I121"/>
  <c r="J121"/>
  <c r="J122"/>
  <c r="J123"/>
  <c r="G125"/>
  <c r="G124"/>
  <c r="H125"/>
  <c r="H124"/>
  <c r="I125"/>
  <c r="I124"/>
  <c r="J124"/>
  <c r="J125"/>
  <c r="G127"/>
  <c r="G126"/>
  <c r="H127"/>
  <c r="H126"/>
  <c r="I127"/>
  <c r="I126"/>
  <c r="J126"/>
  <c r="J127"/>
  <c r="J128"/>
  <c r="G132"/>
  <c r="G131"/>
  <c r="G130"/>
  <c r="G129"/>
  <c r="H132"/>
  <c r="H131"/>
  <c r="H130"/>
  <c r="H129"/>
  <c r="I132"/>
  <c r="I131"/>
  <c r="I130"/>
  <c r="I129"/>
  <c r="J129"/>
  <c r="J130"/>
  <c r="J131"/>
  <c r="J132"/>
  <c r="J133"/>
  <c r="G12"/>
  <c r="H12"/>
  <c r="I12"/>
  <c r="J12"/>
  <c r="H19" i="76"/>
  <c r="H20"/>
  <c r="H18"/>
  <c r="H17"/>
  <c r="H14"/>
  <c r="H16"/>
  <c r="H24"/>
  <c r="H27"/>
  <c r="H25"/>
  <c r="H26"/>
  <c r="H28"/>
  <c r="H23"/>
  <c r="H22"/>
  <c r="H32"/>
  <c r="H31"/>
  <c r="H30"/>
  <c r="H36"/>
  <c r="H35"/>
  <c r="H38"/>
  <c r="H37"/>
  <c r="H34"/>
  <c r="H15"/>
  <c r="H43"/>
  <c r="H44"/>
  <c r="H40"/>
  <c r="H39"/>
  <c r="H49"/>
  <c r="H46"/>
  <c r="H53"/>
  <c r="H50"/>
  <c r="H45"/>
  <c r="H58"/>
  <c r="H57"/>
  <c r="H61"/>
  <c r="H60"/>
  <c r="H59"/>
  <c r="H55"/>
  <c r="H65"/>
  <c r="H66"/>
  <c r="H62"/>
  <c r="H54"/>
  <c r="H71"/>
  <c r="H72"/>
  <c r="H68"/>
  <c r="H77"/>
  <c r="H76"/>
  <c r="H75"/>
  <c r="H74"/>
  <c r="H73"/>
  <c r="H81"/>
  <c r="H80"/>
  <c r="H83"/>
  <c r="H82"/>
  <c r="H85"/>
  <c r="H84"/>
  <c r="H87"/>
  <c r="H86"/>
  <c r="H89"/>
  <c r="H88"/>
  <c r="H94"/>
  <c r="H93"/>
  <c r="H92"/>
  <c r="H96"/>
  <c r="H95"/>
  <c r="H91"/>
  <c r="H90"/>
  <c r="H79"/>
  <c r="H78"/>
  <c r="H99"/>
  <c r="H97"/>
  <c r="H67"/>
  <c r="H104"/>
  <c r="H101"/>
  <c r="H100"/>
  <c r="H109"/>
  <c r="H110"/>
  <c r="H111"/>
  <c r="H108"/>
  <c r="H107"/>
  <c r="H114"/>
  <c r="H113"/>
  <c r="H112"/>
  <c r="H106"/>
  <c r="H105"/>
  <c r="H119"/>
  <c r="H116"/>
  <c r="H123"/>
  <c r="H120"/>
  <c r="H115"/>
  <c r="H128"/>
  <c r="H125"/>
  <c r="H124"/>
  <c r="H133"/>
  <c r="H132"/>
  <c r="H131"/>
  <c r="H130"/>
  <c r="H129"/>
  <c r="H13"/>
  <c r="I19"/>
  <c r="I20"/>
  <c r="I18"/>
  <c r="I17"/>
  <c r="I14"/>
  <c r="I16"/>
  <c r="I24"/>
  <c r="I27"/>
  <c r="I25"/>
  <c r="I26"/>
  <c r="I28"/>
  <c r="I23"/>
  <c r="I22"/>
  <c r="I32"/>
  <c r="I31"/>
  <c r="I30"/>
  <c r="I36"/>
  <c r="I35"/>
  <c r="I38"/>
  <c r="I37"/>
  <c r="I34"/>
  <c r="I15"/>
  <c r="I43"/>
  <c r="I44"/>
  <c r="I40"/>
  <c r="I39"/>
  <c r="I49"/>
  <c r="I46"/>
  <c r="I53"/>
  <c r="I50"/>
  <c r="I45"/>
  <c r="I58"/>
  <c r="I57"/>
  <c r="I61"/>
  <c r="I60"/>
  <c r="I59"/>
  <c r="I55"/>
  <c r="I65"/>
  <c r="I66"/>
  <c r="I62"/>
  <c r="I54"/>
  <c r="I71"/>
  <c r="I72"/>
  <c r="I68"/>
  <c r="I77"/>
  <c r="I76"/>
  <c r="I75"/>
  <c r="I74"/>
  <c r="I73"/>
  <c r="I81"/>
  <c r="I80"/>
  <c r="I83"/>
  <c r="I82"/>
  <c r="I85"/>
  <c r="I84"/>
  <c r="I87"/>
  <c r="I86"/>
  <c r="I89"/>
  <c r="I88"/>
  <c r="I94"/>
  <c r="I93"/>
  <c r="I92"/>
  <c r="I96"/>
  <c r="I95"/>
  <c r="I91"/>
  <c r="I90"/>
  <c r="I79"/>
  <c r="I78"/>
  <c r="I99"/>
  <c r="I97"/>
  <c r="I67"/>
  <c r="I104"/>
  <c r="I101"/>
  <c r="I100"/>
  <c r="I109"/>
  <c r="I110"/>
  <c r="I111"/>
  <c r="I108"/>
  <c r="I107"/>
  <c r="I114"/>
  <c r="I113"/>
  <c r="I112"/>
  <c r="I106"/>
  <c r="I105"/>
  <c r="I119"/>
  <c r="I116"/>
  <c r="I123"/>
  <c r="I120"/>
  <c r="I115"/>
  <c r="I128"/>
  <c r="I125"/>
  <c r="I124"/>
  <c r="I133"/>
  <c r="I132"/>
  <c r="I131"/>
  <c r="I130"/>
  <c r="I129"/>
  <c r="I13"/>
  <c r="J19"/>
  <c r="J20"/>
  <c r="J18"/>
  <c r="J17"/>
  <c r="J14"/>
  <c r="J16"/>
  <c r="J24"/>
  <c r="J27"/>
  <c r="J25"/>
  <c r="J26"/>
  <c r="J28"/>
  <c r="J23"/>
  <c r="J22"/>
  <c r="J32"/>
  <c r="J31"/>
  <c r="J30"/>
  <c r="J36"/>
  <c r="J35"/>
  <c r="J38"/>
  <c r="J37"/>
  <c r="J34"/>
  <c r="J15"/>
  <c r="J43"/>
  <c r="J44"/>
  <c r="J40"/>
  <c r="J39"/>
  <c r="J49"/>
  <c r="J46"/>
  <c r="J53"/>
  <c r="J50"/>
  <c r="J45"/>
  <c r="J58"/>
  <c r="J57"/>
  <c r="J61"/>
  <c r="J60"/>
  <c r="J59"/>
  <c r="J55"/>
  <c r="J65"/>
  <c r="J66"/>
  <c r="J62"/>
  <c r="J54"/>
  <c r="J71"/>
  <c r="J72"/>
  <c r="J68"/>
  <c r="J77"/>
  <c r="J76"/>
  <c r="J75"/>
  <c r="J74"/>
  <c r="J73"/>
  <c r="J81"/>
  <c r="J80"/>
  <c r="J83"/>
  <c r="J82"/>
  <c r="J85"/>
  <c r="J84"/>
  <c r="J87"/>
  <c r="J86"/>
  <c r="J89"/>
  <c r="J88"/>
  <c r="J94"/>
  <c r="J93"/>
  <c r="J92"/>
  <c r="J96"/>
  <c r="J95"/>
  <c r="J91"/>
  <c r="J90"/>
  <c r="J79"/>
  <c r="J78"/>
  <c r="J99"/>
  <c r="J97"/>
  <c r="J67"/>
  <c r="J104"/>
  <c r="J101"/>
  <c r="J100"/>
  <c r="J109"/>
  <c r="J110"/>
  <c r="J111"/>
  <c r="J108"/>
  <c r="J107"/>
  <c r="J114"/>
  <c r="J113"/>
  <c r="J112"/>
  <c r="J106"/>
  <c r="J105"/>
  <c r="J119"/>
  <c r="J116"/>
  <c r="J123"/>
  <c r="J120"/>
  <c r="J115"/>
  <c r="J128"/>
  <c r="J125"/>
  <c r="J124"/>
  <c r="J133"/>
  <c r="J132"/>
  <c r="J131"/>
  <c r="J130"/>
  <c r="J129"/>
  <c r="J13"/>
  <c r="K13"/>
  <c r="K14"/>
  <c r="K15"/>
  <c r="K16"/>
  <c r="K17"/>
  <c r="K18"/>
  <c r="K19"/>
  <c r="K20"/>
  <c r="H21"/>
  <c r="I21"/>
  <c r="J21"/>
  <c r="K21"/>
  <c r="K22"/>
  <c r="K23"/>
  <c r="K24"/>
  <c r="K25"/>
  <c r="K26"/>
  <c r="K27"/>
  <c r="K28"/>
  <c r="H29"/>
  <c r="I29"/>
  <c r="J29"/>
  <c r="K29"/>
  <c r="K30"/>
  <c r="K31"/>
  <c r="K32"/>
  <c r="H33"/>
  <c r="I33"/>
  <c r="J33"/>
  <c r="K33"/>
  <c r="K34"/>
  <c r="K35"/>
  <c r="K36"/>
  <c r="K37"/>
  <c r="K38"/>
  <c r="K39"/>
  <c r="K40"/>
  <c r="H42"/>
  <c r="H41"/>
  <c r="I42"/>
  <c r="I41"/>
  <c r="J42"/>
  <c r="J41"/>
  <c r="K41"/>
  <c r="K42"/>
  <c r="K43"/>
  <c r="K44"/>
  <c r="K45"/>
  <c r="K46"/>
  <c r="H48"/>
  <c r="H47"/>
  <c r="I48"/>
  <c r="I47"/>
  <c r="J48"/>
  <c r="J47"/>
  <c r="K47"/>
  <c r="K48"/>
  <c r="K49"/>
  <c r="K50"/>
  <c r="H52"/>
  <c r="H51"/>
  <c r="I52"/>
  <c r="I51"/>
  <c r="J52"/>
  <c r="J51"/>
  <c r="K51"/>
  <c r="K52"/>
  <c r="K53"/>
  <c r="K54"/>
  <c r="K55"/>
  <c r="H56"/>
  <c r="I56"/>
  <c r="J56"/>
  <c r="K56"/>
  <c r="K57"/>
  <c r="K58"/>
  <c r="K59"/>
  <c r="K60"/>
  <c r="K61"/>
  <c r="K62"/>
  <c r="H64"/>
  <c r="H63"/>
  <c r="I64"/>
  <c r="I63"/>
  <c r="J64"/>
  <c r="J63"/>
  <c r="K63"/>
  <c r="K64"/>
  <c r="K65"/>
  <c r="K66"/>
  <c r="K67"/>
  <c r="K68"/>
  <c r="H70"/>
  <c r="H69"/>
  <c r="I70"/>
  <c r="I69"/>
  <c r="J70"/>
  <c r="J69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H98"/>
  <c r="I98"/>
  <c r="J98"/>
  <c r="K98"/>
  <c r="K99"/>
  <c r="K100"/>
  <c r="K101"/>
  <c r="H103"/>
  <c r="H102"/>
  <c r="I103"/>
  <c r="I102"/>
  <c r="J103"/>
  <c r="J102"/>
  <c r="K102"/>
  <c r="K103"/>
  <c r="K104"/>
  <c r="K105"/>
  <c r="K106"/>
  <c r="K107"/>
  <c r="K108"/>
  <c r="K109"/>
  <c r="K110"/>
  <c r="K111"/>
  <c r="K112"/>
  <c r="K113"/>
  <c r="K114"/>
  <c r="K115"/>
  <c r="K116"/>
  <c r="H118"/>
  <c r="H117"/>
  <c r="I118"/>
  <c r="I117"/>
  <c r="J118"/>
  <c r="J117"/>
  <c r="K117"/>
  <c r="K118"/>
  <c r="K119"/>
  <c r="K120"/>
  <c r="H122"/>
  <c r="H121"/>
  <c r="I122"/>
  <c r="I121"/>
  <c r="J122"/>
  <c r="J121"/>
  <c r="K121"/>
  <c r="K122"/>
  <c r="K123"/>
  <c r="K124"/>
  <c r="K125"/>
  <c r="H127"/>
  <c r="H126"/>
  <c r="I127"/>
  <c r="I126"/>
  <c r="J127"/>
  <c r="J126"/>
  <c r="K126"/>
  <c r="K127"/>
  <c r="K128"/>
  <c r="K129"/>
  <c r="K130"/>
  <c r="K131"/>
  <c r="K132"/>
  <c r="K133"/>
  <c r="H12"/>
  <c r="I12"/>
  <c r="J12"/>
  <c r="K12"/>
  <c r="J3503" i="78"/>
  <c r="J3502"/>
  <c r="J3501"/>
  <c r="J3500"/>
  <c r="J3499"/>
  <c r="J3496"/>
  <c r="J3493"/>
  <c r="J3490"/>
  <c r="J3486"/>
  <c r="J3485"/>
  <c r="J3484"/>
  <c r="J3483"/>
  <c r="J3482"/>
  <c r="J3481"/>
  <c r="J3477"/>
  <c r="J3476"/>
  <c r="J3475"/>
  <c r="J3473"/>
  <c r="J3472"/>
  <c r="J3468"/>
  <c r="J3467"/>
  <c r="J3466"/>
  <c r="J3461"/>
  <c r="J3460"/>
  <c r="J3459"/>
  <c r="J3458"/>
  <c r="J3455"/>
  <c r="J3453"/>
  <c r="J3449"/>
  <c r="J3448"/>
  <c r="J3447"/>
  <c r="J3446"/>
  <c r="J3445"/>
  <c r="J3444"/>
  <c r="J3443"/>
  <c r="J3442"/>
  <c r="J3441"/>
  <c r="J3438"/>
  <c r="J3437"/>
  <c r="J3435"/>
  <c r="J3434"/>
  <c r="J3433"/>
  <c r="J3432"/>
  <c r="J3431"/>
  <c r="J3430"/>
  <c r="J3428"/>
  <c r="J3427"/>
  <c r="J3426"/>
  <c r="J3424"/>
  <c r="J3423"/>
  <c r="J3422"/>
  <c r="J3421"/>
  <c r="J3420"/>
  <c r="J3417"/>
  <c r="J3416"/>
  <c r="J3415"/>
  <c r="J3414"/>
  <c r="J3328"/>
  <c r="J3327"/>
  <c r="J3326"/>
  <c r="J3325"/>
  <c r="J3197"/>
  <c r="J3196"/>
  <c r="J3151"/>
  <c r="J3150"/>
  <c r="J3149"/>
  <c r="J3148"/>
  <c r="J3147"/>
  <c r="J3138"/>
  <c r="J3130"/>
  <c r="J3062"/>
  <c r="J3061"/>
  <c r="J3060"/>
  <c r="J3032"/>
  <c r="J3028"/>
  <c r="J3018"/>
  <c r="J3003"/>
  <c r="J2982"/>
  <c r="J2975"/>
  <c r="J2974"/>
  <c r="J2973"/>
  <c r="J2945"/>
  <c r="J2941"/>
  <c r="J2888"/>
  <c r="J2887"/>
  <c r="J2886"/>
  <c r="J2885"/>
  <c r="J2884"/>
  <c r="J2875"/>
  <c r="J2871"/>
  <c r="J2868"/>
  <c r="J2867"/>
  <c r="J2866"/>
  <c r="J2860"/>
  <c r="J2858"/>
  <c r="J2852"/>
  <c r="J2851"/>
  <c r="J2843"/>
  <c r="J2834"/>
  <c r="J2833"/>
  <c r="J2828"/>
  <c r="J2822"/>
  <c r="J2819"/>
  <c r="J2818"/>
  <c r="J2816"/>
  <c r="J2815"/>
  <c r="J2813"/>
  <c r="J2812"/>
  <c r="J2808"/>
  <c r="J2807"/>
  <c r="J2806"/>
  <c r="J2805"/>
  <c r="J2803"/>
  <c r="J2802"/>
  <c r="J2801"/>
  <c r="J2800"/>
  <c r="J2799"/>
  <c r="J2708"/>
  <c r="J2707"/>
  <c r="J2674"/>
  <c r="J2673"/>
  <c r="J2622"/>
  <c r="J2621"/>
  <c r="J2620"/>
  <c r="J2530"/>
  <c r="J2515"/>
  <c r="J2513"/>
  <c r="J2512"/>
  <c r="J2474"/>
  <c r="J2473"/>
  <c r="J2467"/>
  <c r="J2463"/>
  <c r="J2452"/>
  <c r="J2445"/>
  <c r="J2444"/>
  <c r="J2443"/>
  <c r="J2442"/>
  <c r="J2433"/>
  <c r="J2427"/>
  <c r="J2426"/>
  <c r="J2425"/>
  <c r="J2424"/>
  <c r="J2419"/>
  <c r="J2418"/>
  <c r="J2416"/>
  <c r="J2402"/>
  <c r="J2386"/>
  <c r="J2380"/>
  <c r="J2377"/>
  <c r="J2376"/>
  <c r="J2375"/>
  <c r="J2369"/>
  <c r="J2367"/>
  <c r="J2365"/>
  <c r="J2358"/>
  <c r="J2357"/>
  <c r="J2270"/>
  <c r="J2261"/>
  <c r="J2256"/>
  <c r="J2254"/>
  <c r="J2253"/>
  <c r="J2230"/>
  <c r="J2214"/>
  <c r="J2208"/>
  <c r="J2205"/>
  <c r="J2204"/>
  <c r="J2193"/>
  <c r="J2186"/>
  <c r="J2185"/>
  <c r="J2184"/>
  <c r="J2121"/>
  <c r="J2117"/>
  <c r="J2106"/>
  <c r="J2099"/>
  <c r="J2098"/>
  <c r="J2032"/>
  <c r="J2031"/>
  <c r="J2020"/>
  <c r="J2013"/>
  <c r="J2012"/>
  <c r="J1949"/>
  <c r="J1945"/>
  <c r="J1934"/>
  <c r="J1927"/>
  <c r="J1926"/>
  <c r="J1885"/>
  <c r="J1869"/>
  <c r="J1863"/>
  <c r="J1860"/>
  <c r="J1859"/>
  <c r="J1848"/>
  <c r="J1841"/>
  <c r="J1840"/>
  <c r="J1798"/>
  <c r="J1783"/>
  <c r="J1775"/>
  <c r="J1774"/>
  <c r="J1773"/>
  <c r="J1772"/>
  <c r="J1762"/>
  <c r="J1755"/>
  <c r="J1754"/>
  <c r="J1753"/>
  <c r="J1744"/>
  <c r="J1736"/>
  <c r="J1691"/>
  <c r="J1687"/>
  <c r="J1686"/>
  <c r="J1684"/>
  <c r="J1681"/>
  <c r="J1676"/>
  <c r="J1669"/>
  <c r="J1668"/>
  <c r="J1667"/>
  <c r="J1652"/>
  <c r="J1650"/>
  <c r="J1649"/>
  <c r="J1604"/>
  <c r="J1600"/>
  <c r="J1589"/>
  <c r="J1582"/>
  <c r="J1581"/>
  <c r="J1493"/>
  <c r="J1344"/>
  <c r="J1340"/>
  <c r="J1329"/>
  <c r="J1322"/>
  <c r="J1321"/>
  <c r="J1320"/>
  <c r="J1319"/>
  <c r="J1178"/>
  <c r="J1176"/>
  <c r="J1155"/>
  <c r="J1148"/>
  <c r="J1147"/>
  <c r="J1146"/>
  <c r="J1145"/>
  <c r="J1136"/>
  <c r="J1128"/>
  <c r="J1083"/>
  <c r="J1079"/>
  <c r="J1068"/>
  <c r="J1061"/>
  <c r="J1060"/>
  <c r="J1059"/>
  <c r="J1050"/>
  <c r="J1042"/>
  <c r="J1019"/>
  <c r="J1003"/>
  <c r="J997"/>
  <c r="J994"/>
  <c r="J993"/>
  <c r="J992"/>
  <c r="J982"/>
  <c r="J975"/>
  <c r="J974"/>
  <c r="J887"/>
  <c r="J799"/>
  <c r="J711"/>
  <c r="J702"/>
  <c r="J694"/>
  <c r="J671"/>
  <c r="J655"/>
  <c r="J634"/>
  <c r="J627"/>
  <c r="J626"/>
  <c r="J625"/>
  <c r="J624"/>
  <c r="J503"/>
  <c r="J502"/>
  <c r="J451"/>
  <c r="J450"/>
  <c r="J431"/>
  <c r="J423"/>
  <c r="J409"/>
  <c r="J393"/>
  <c r="J372"/>
  <c r="J365"/>
  <c r="J364"/>
  <c r="J363"/>
  <c r="J344"/>
  <c r="J336"/>
  <c r="J278"/>
  <c r="J277"/>
  <c r="J276"/>
  <c r="J108"/>
  <c r="J104"/>
  <c r="J103"/>
  <c r="J102"/>
  <c r="J101"/>
  <c r="J100"/>
  <c r="J97"/>
  <c r="J94"/>
  <c r="J91"/>
  <c r="J87"/>
  <c r="J84"/>
  <c r="J83"/>
  <c r="J78"/>
  <c r="J77"/>
  <c r="J76"/>
  <c r="J74"/>
  <c r="J60"/>
  <c r="J59"/>
  <c r="J56"/>
  <c r="J54"/>
  <c r="J50"/>
  <c r="J49"/>
  <c r="J48"/>
  <c r="J47"/>
  <c r="J44"/>
  <c r="J43"/>
  <c r="J42"/>
  <c r="J39"/>
  <c r="J38"/>
  <c r="J36"/>
  <c r="J35"/>
  <c r="J34"/>
  <c r="J32"/>
  <c r="J31"/>
  <c r="J29"/>
  <c r="J28"/>
  <c r="J27"/>
  <c r="J25"/>
  <c r="J24"/>
  <c r="J23"/>
  <c r="J22"/>
  <c r="J18"/>
  <c r="J17"/>
  <c r="J16"/>
  <c r="J15"/>
  <c r="J14"/>
  <c r="J13"/>
  <c r="J12"/>
  <c r="J11"/>
  <c r="J10"/>
  <c r="J9"/>
  <c r="J8"/>
  <c r="J7"/>
  <c r="G2377"/>
  <c r="G1652"/>
  <c r="I2377"/>
  <c r="H2377"/>
  <c r="G2402"/>
  <c r="G993"/>
  <c r="H64"/>
  <c r="I64"/>
  <c r="G64"/>
  <c r="J64"/>
  <c r="H170"/>
  <c r="I170"/>
  <c r="G170"/>
  <c r="J170"/>
  <c r="H1627"/>
  <c r="I1627"/>
  <c r="G1627"/>
  <c r="J1627"/>
  <c r="H1633"/>
  <c r="I1633"/>
  <c r="G1633"/>
  <c r="J1633"/>
  <c r="H1636"/>
  <c r="H1635"/>
  <c r="I1636"/>
  <c r="I1635"/>
  <c r="G1636"/>
  <c r="G1635"/>
  <c r="J1635"/>
  <c r="H105"/>
  <c r="H103"/>
  <c r="I105"/>
  <c r="I103"/>
  <c r="H25"/>
  <c r="H28"/>
  <c r="H34"/>
  <c r="H44"/>
  <c r="H130"/>
  <c r="H219"/>
  <c r="H306"/>
  <c r="H393"/>
  <c r="H567"/>
  <c r="H655"/>
  <c r="H742"/>
  <c r="H1003"/>
  <c r="H1089"/>
  <c r="H1176"/>
  <c r="H1262"/>
  <c r="H1350"/>
  <c r="H1436"/>
  <c r="H1610"/>
  <c r="H1697"/>
  <c r="H1783"/>
  <c r="H1869"/>
  <c r="H2402"/>
  <c r="H2386"/>
  <c r="H2473"/>
  <c r="H2563"/>
  <c r="H2650"/>
  <c r="H2742"/>
  <c r="H2828"/>
  <c r="H2916"/>
  <c r="H3003"/>
  <c r="H3091"/>
  <c r="H3179"/>
  <c r="H3268"/>
  <c r="H479"/>
  <c r="H830"/>
  <c r="H1955"/>
  <c r="H2041"/>
  <c r="H2127"/>
  <c r="H2300"/>
  <c r="H2214"/>
  <c r="H3443"/>
  <c r="H84"/>
  <c r="H91"/>
  <c r="H83"/>
  <c r="I25"/>
  <c r="I28"/>
  <c r="I34"/>
  <c r="I44"/>
  <c r="I84"/>
  <c r="I91"/>
  <c r="I83"/>
  <c r="H19"/>
  <c r="H17"/>
  <c r="I19"/>
  <c r="I17"/>
  <c r="G984"/>
  <c r="G987"/>
  <c r="G1003"/>
  <c r="G982"/>
  <c r="G978"/>
  <c r="G976"/>
  <c r="G1020"/>
  <c r="G1023"/>
  <c r="G1026"/>
  <c r="G1029"/>
  <c r="G1028"/>
  <c r="G1033"/>
  <c r="G975"/>
  <c r="G1043"/>
  <c r="G1050"/>
  <c r="G1042"/>
  <c r="M1042"/>
  <c r="G1064"/>
  <c r="G1062"/>
  <c r="G1070"/>
  <c r="G1073"/>
  <c r="G1079"/>
  <c r="M1079"/>
  <c r="G1089"/>
  <c r="G1068"/>
  <c r="G1106"/>
  <c r="G1109"/>
  <c r="G1112"/>
  <c r="G1115"/>
  <c r="G1114"/>
  <c r="G1119"/>
  <c r="G1129"/>
  <c r="G1136"/>
  <c r="G1128"/>
  <c r="M1128"/>
  <c r="G892"/>
  <c r="G890"/>
  <c r="G898"/>
  <c r="G901"/>
  <c r="G907"/>
  <c r="G917"/>
  <c r="G896"/>
  <c r="G934"/>
  <c r="G937"/>
  <c r="G940"/>
  <c r="G943"/>
  <c r="G942"/>
  <c r="G947"/>
  <c r="G957"/>
  <c r="G964"/>
  <c r="G956"/>
  <c r="G1151"/>
  <c r="G1149"/>
  <c r="G1157"/>
  <c r="G1160"/>
  <c r="G1166"/>
  <c r="G1176"/>
  <c r="G1193"/>
  <c r="G1196"/>
  <c r="G1199"/>
  <c r="G1202"/>
  <c r="G1201"/>
  <c r="G1206"/>
  <c r="G1216"/>
  <c r="G1223"/>
  <c r="G1215"/>
  <c r="G1237"/>
  <c r="G1235"/>
  <c r="G1243"/>
  <c r="G1246"/>
  <c r="G1252"/>
  <c r="G1262"/>
  <c r="G1279"/>
  <c r="G1282"/>
  <c r="G1285"/>
  <c r="G1288"/>
  <c r="G1287"/>
  <c r="G1292"/>
  <c r="G1302"/>
  <c r="G1309"/>
  <c r="G1301"/>
  <c r="G805"/>
  <c r="G803"/>
  <c r="G811"/>
  <c r="G814"/>
  <c r="G820"/>
  <c r="G830"/>
  <c r="G809"/>
  <c r="G847"/>
  <c r="G850"/>
  <c r="G853"/>
  <c r="G856"/>
  <c r="G855"/>
  <c r="G860"/>
  <c r="G870"/>
  <c r="G877"/>
  <c r="G869"/>
  <c r="G2376"/>
  <c r="G2367"/>
  <c r="G2370"/>
  <c r="G2386"/>
  <c r="G2365"/>
  <c r="G2361"/>
  <c r="G2359"/>
  <c r="G2403"/>
  <c r="G2406"/>
  <c r="G2409"/>
  <c r="G2412"/>
  <c r="G2411"/>
  <c r="G2416"/>
  <c r="G2426"/>
  <c r="G2433"/>
  <c r="G2425"/>
  <c r="G1672"/>
  <c r="G1670"/>
  <c r="G1678"/>
  <c r="G1681"/>
  <c r="G1687"/>
  <c r="G1697"/>
  <c r="G1676"/>
  <c r="G1714"/>
  <c r="G1717"/>
  <c r="G1720"/>
  <c r="G1723"/>
  <c r="G1722"/>
  <c r="G1727"/>
  <c r="G1737"/>
  <c r="G1744"/>
  <c r="G1736"/>
  <c r="G1758"/>
  <c r="G1756"/>
  <c r="G1764"/>
  <c r="G1767"/>
  <c r="G1773"/>
  <c r="G1783"/>
  <c r="G1762"/>
  <c r="G1800"/>
  <c r="G1803"/>
  <c r="G1806"/>
  <c r="G1809"/>
  <c r="G1808"/>
  <c r="G1813"/>
  <c r="G1823"/>
  <c r="G1830"/>
  <c r="G1822"/>
  <c r="G1844"/>
  <c r="G1842"/>
  <c r="G1850"/>
  <c r="G1853"/>
  <c r="G1859"/>
  <c r="G1869"/>
  <c r="G1848"/>
  <c r="G1886"/>
  <c r="G1889"/>
  <c r="G1892"/>
  <c r="G1895"/>
  <c r="G1894"/>
  <c r="G1899"/>
  <c r="G1909"/>
  <c r="G1916"/>
  <c r="G1908"/>
  <c r="G1930"/>
  <c r="G1928"/>
  <c r="G1936"/>
  <c r="G1939"/>
  <c r="G1945"/>
  <c r="G1955"/>
  <c r="G1934"/>
  <c r="G1972"/>
  <c r="G1975"/>
  <c r="G1978"/>
  <c r="G1981"/>
  <c r="G1980"/>
  <c r="G1985"/>
  <c r="G1995"/>
  <c r="G2002"/>
  <c r="G1994"/>
  <c r="G2016"/>
  <c r="G2014"/>
  <c r="G2022"/>
  <c r="G2025"/>
  <c r="G2031"/>
  <c r="G2041"/>
  <c r="G2020"/>
  <c r="G2058"/>
  <c r="G2061"/>
  <c r="G2064"/>
  <c r="G2067"/>
  <c r="G2066"/>
  <c r="G2071"/>
  <c r="G2081"/>
  <c r="G2088"/>
  <c r="G2080"/>
  <c r="G2102"/>
  <c r="G2100"/>
  <c r="G2108"/>
  <c r="G2111"/>
  <c r="G2117"/>
  <c r="G2127"/>
  <c r="G2106"/>
  <c r="G2144"/>
  <c r="G2147"/>
  <c r="G2150"/>
  <c r="G2153"/>
  <c r="G2152"/>
  <c r="G2157"/>
  <c r="G2167"/>
  <c r="G2174"/>
  <c r="G2166"/>
  <c r="G2189"/>
  <c r="G2187"/>
  <c r="G2195"/>
  <c r="G2198"/>
  <c r="G2204"/>
  <c r="G2214"/>
  <c r="G2193"/>
  <c r="G2231"/>
  <c r="G2234"/>
  <c r="G2237"/>
  <c r="G2240"/>
  <c r="G2239"/>
  <c r="G2244"/>
  <c r="G2254"/>
  <c r="G2261"/>
  <c r="G2253"/>
  <c r="G2275"/>
  <c r="G2273"/>
  <c r="G2281"/>
  <c r="G2284"/>
  <c r="G2290"/>
  <c r="G2300"/>
  <c r="G2279"/>
  <c r="G2317"/>
  <c r="G2320"/>
  <c r="G2323"/>
  <c r="G2326"/>
  <c r="G2325"/>
  <c r="G2330"/>
  <c r="G2340"/>
  <c r="G2347"/>
  <c r="G2339"/>
  <c r="G1325"/>
  <c r="G1323"/>
  <c r="G1331"/>
  <c r="G1334"/>
  <c r="G1340"/>
  <c r="G1350"/>
  <c r="G1329"/>
  <c r="G1367"/>
  <c r="G1370"/>
  <c r="G1373"/>
  <c r="G1376"/>
  <c r="G1375"/>
  <c r="G1380"/>
  <c r="G1390"/>
  <c r="G1397"/>
  <c r="G1389"/>
  <c r="G1411"/>
  <c r="G1417"/>
  <c r="G1420"/>
  <c r="G1426"/>
  <c r="G1436"/>
  <c r="G1415"/>
  <c r="G1453"/>
  <c r="G1456"/>
  <c r="G1459"/>
  <c r="G1462"/>
  <c r="G1461"/>
  <c r="G1466"/>
  <c r="H1466"/>
  <c r="I1466"/>
  <c r="J1466"/>
  <c r="G1476"/>
  <c r="G1483"/>
  <c r="G1475"/>
  <c r="G1585"/>
  <c r="G1583"/>
  <c r="G1591"/>
  <c r="G1594"/>
  <c r="G1600"/>
  <c r="G1610"/>
  <c r="G1630"/>
  <c r="G1640"/>
  <c r="G1650"/>
  <c r="G1657"/>
  <c r="G1649"/>
  <c r="G1498"/>
  <c r="G1496"/>
  <c r="G1504"/>
  <c r="G1507"/>
  <c r="G1513"/>
  <c r="G1523"/>
  <c r="H1523"/>
  <c r="I1523"/>
  <c r="J1523"/>
  <c r="G1540"/>
  <c r="G1543"/>
  <c r="G1546"/>
  <c r="G1549"/>
  <c r="G1548"/>
  <c r="G1553"/>
  <c r="G1563"/>
  <c r="G1571"/>
  <c r="G1562"/>
  <c r="G2448"/>
  <c r="G2446"/>
  <c r="G2454"/>
  <c r="G2457"/>
  <c r="G2463"/>
  <c r="G2473"/>
  <c r="G2452"/>
  <c r="G2490"/>
  <c r="G2493"/>
  <c r="G2496"/>
  <c r="G2499"/>
  <c r="G2498"/>
  <c r="G2503"/>
  <c r="G2513"/>
  <c r="M2513"/>
  <c r="G2520"/>
  <c r="G2512"/>
  <c r="G105"/>
  <c r="G103"/>
  <c r="G111"/>
  <c r="G114"/>
  <c r="G120"/>
  <c r="G130"/>
  <c r="G109"/>
  <c r="G147"/>
  <c r="G150"/>
  <c r="G153"/>
  <c r="G156"/>
  <c r="G155"/>
  <c r="G160"/>
  <c r="G177"/>
  <c r="G169"/>
  <c r="G19"/>
  <c r="G25"/>
  <c r="G28"/>
  <c r="G34"/>
  <c r="G44"/>
  <c r="G23"/>
  <c r="G74"/>
  <c r="M74"/>
  <c r="G61"/>
  <c r="G67"/>
  <c r="G70"/>
  <c r="G69"/>
  <c r="G84"/>
  <c r="G91"/>
  <c r="G83"/>
  <c r="G281"/>
  <c r="G279"/>
  <c r="G287"/>
  <c r="G290"/>
  <c r="G296"/>
  <c r="G306"/>
  <c r="G323"/>
  <c r="H323"/>
  <c r="I323"/>
  <c r="J323"/>
  <c r="G326"/>
  <c r="G329"/>
  <c r="H329"/>
  <c r="I329"/>
  <c r="J329"/>
  <c r="G332"/>
  <c r="G331"/>
  <c r="G336"/>
  <c r="G346"/>
  <c r="G353"/>
  <c r="G345"/>
  <c r="G368"/>
  <c r="G374"/>
  <c r="G377"/>
  <c r="G383"/>
  <c r="G393"/>
  <c r="G372"/>
  <c r="G410"/>
  <c r="G413"/>
  <c r="G416"/>
  <c r="G419"/>
  <c r="G418"/>
  <c r="G423"/>
  <c r="G454"/>
  <c r="G452"/>
  <c r="G460"/>
  <c r="G463"/>
  <c r="G469"/>
  <c r="G479"/>
  <c r="G496"/>
  <c r="G499"/>
  <c r="G502"/>
  <c r="G505"/>
  <c r="G504"/>
  <c r="H505"/>
  <c r="H504"/>
  <c r="I505"/>
  <c r="I504"/>
  <c r="J504"/>
  <c r="G509"/>
  <c r="G2809"/>
  <c r="H2809"/>
  <c r="I2809"/>
  <c r="J2809"/>
  <c r="G2812"/>
  <c r="G2818"/>
  <c r="G2828"/>
  <c r="G2807"/>
  <c r="G2801"/>
  <c r="G2845"/>
  <c r="H2845"/>
  <c r="I2845"/>
  <c r="J2845"/>
  <c r="G2848"/>
  <c r="G2851"/>
  <c r="G2854"/>
  <c r="G2853"/>
  <c r="H2854"/>
  <c r="H2853"/>
  <c r="I2854"/>
  <c r="I2853"/>
  <c r="J2853"/>
  <c r="G2858"/>
  <c r="G2800"/>
  <c r="G2868"/>
  <c r="G2875"/>
  <c r="G542"/>
  <c r="G540"/>
  <c r="G548"/>
  <c r="G551"/>
  <c r="G557"/>
  <c r="G567"/>
  <c r="G584"/>
  <c r="G587"/>
  <c r="G590"/>
  <c r="G593"/>
  <c r="G592"/>
  <c r="G597"/>
  <c r="G607"/>
  <c r="G614"/>
  <c r="G606"/>
  <c r="G630"/>
  <c r="G628"/>
  <c r="G636"/>
  <c r="G639"/>
  <c r="G645"/>
  <c r="G655"/>
  <c r="G672"/>
  <c r="G675"/>
  <c r="G678"/>
  <c r="G681"/>
  <c r="G680"/>
  <c r="G685"/>
  <c r="G695"/>
  <c r="G702"/>
  <c r="G694"/>
  <c r="G717"/>
  <c r="G723"/>
  <c r="G726"/>
  <c r="G732"/>
  <c r="G742"/>
  <c r="G721"/>
  <c r="G759"/>
  <c r="G762"/>
  <c r="G765"/>
  <c r="G768"/>
  <c r="G767"/>
  <c r="G772"/>
  <c r="G2625"/>
  <c r="G2623"/>
  <c r="G2631"/>
  <c r="G2634"/>
  <c r="G2640"/>
  <c r="G2650"/>
  <c r="G2667"/>
  <c r="G2670"/>
  <c r="G2673"/>
  <c r="G2676"/>
  <c r="G2675"/>
  <c r="G2680"/>
  <c r="G2690"/>
  <c r="G2697"/>
  <c r="G2689"/>
  <c r="G2891"/>
  <c r="G2889"/>
  <c r="G2897"/>
  <c r="G2900"/>
  <c r="G2906"/>
  <c r="G2916"/>
  <c r="G2933"/>
  <c r="G2936"/>
  <c r="G2939"/>
  <c r="G2942"/>
  <c r="G2941"/>
  <c r="M2941"/>
  <c r="G2946"/>
  <c r="G2956"/>
  <c r="G2963"/>
  <c r="G2955"/>
  <c r="G2978"/>
  <c r="G2976"/>
  <c r="G2984"/>
  <c r="G2987"/>
  <c r="G2993"/>
  <c r="G3003"/>
  <c r="G2982"/>
  <c r="G3020"/>
  <c r="G3023"/>
  <c r="G3026"/>
  <c r="G3029"/>
  <c r="G3028"/>
  <c r="G3033"/>
  <c r="G3043"/>
  <c r="G3050"/>
  <c r="G3042"/>
  <c r="G3066"/>
  <c r="G3064"/>
  <c r="G3072"/>
  <c r="G3075"/>
  <c r="G3081"/>
  <c r="G3091"/>
  <c r="G3070"/>
  <c r="G3108"/>
  <c r="G3111"/>
  <c r="G3114"/>
  <c r="G3117"/>
  <c r="G3116"/>
  <c r="G3121"/>
  <c r="G3131"/>
  <c r="G3138"/>
  <c r="G3130"/>
  <c r="G3154"/>
  <c r="G3152"/>
  <c r="G3160"/>
  <c r="G3163"/>
  <c r="G3169"/>
  <c r="G3179"/>
  <c r="G3158"/>
  <c r="G3196"/>
  <c r="G3199"/>
  <c r="G3202"/>
  <c r="G3205"/>
  <c r="G3204"/>
  <c r="G3209"/>
  <c r="G3219"/>
  <c r="G3226"/>
  <c r="G3218"/>
  <c r="G3243"/>
  <c r="G3241"/>
  <c r="G3249"/>
  <c r="G3252"/>
  <c r="G3258"/>
  <c r="G3268"/>
  <c r="G3247"/>
  <c r="G3285"/>
  <c r="G3288"/>
  <c r="G3291"/>
  <c r="G3294"/>
  <c r="G3293"/>
  <c r="G3298"/>
  <c r="G3308"/>
  <c r="G3315"/>
  <c r="G3307"/>
  <c r="G3387"/>
  <c r="G3329"/>
  <c r="G3328"/>
  <c r="H111"/>
  <c r="H114"/>
  <c r="H120"/>
  <c r="H109"/>
  <c r="H147"/>
  <c r="H150"/>
  <c r="H153"/>
  <c r="H156"/>
  <c r="H155"/>
  <c r="H160"/>
  <c r="I160"/>
  <c r="J160"/>
  <c r="H177"/>
  <c r="H169"/>
  <c r="H74"/>
  <c r="H61"/>
  <c r="H67"/>
  <c r="H70"/>
  <c r="H69"/>
  <c r="H281"/>
  <c r="H287"/>
  <c r="H290"/>
  <c r="H296"/>
  <c r="H285"/>
  <c r="H326"/>
  <c r="H332"/>
  <c r="H331"/>
  <c r="H336"/>
  <c r="I336"/>
  <c r="H346"/>
  <c r="H353"/>
  <c r="H345"/>
  <c r="H368"/>
  <c r="H366"/>
  <c r="H374"/>
  <c r="H377"/>
  <c r="H383"/>
  <c r="I393"/>
  <c r="H410"/>
  <c r="H413"/>
  <c r="H416"/>
  <c r="H419"/>
  <c r="H418"/>
  <c r="H423"/>
  <c r="H454"/>
  <c r="H460"/>
  <c r="H463"/>
  <c r="H469"/>
  <c r="H458"/>
  <c r="H496"/>
  <c r="H499"/>
  <c r="H502"/>
  <c r="H509"/>
  <c r="I509"/>
  <c r="J509"/>
  <c r="H2812"/>
  <c r="H2818"/>
  <c r="H2801"/>
  <c r="H2848"/>
  <c r="H2851"/>
  <c r="H2858"/>
  <c r="H2868"/>
  <c r="H2875"/>
  <c r="H2867"/>
  <c r="H542"/>
  <c r="H540"/>
  <c r="H548"/>
  <c r="I548"/>
  <c r="J548"/>
  <c r="H551"/>
  <c r="H557"/>
  <c r="H546"/>
  <c r="H584"/>
  <c r="H587"/>
  <c r="H590"/>
  <c r="H593"/>
  <c r="H597"/>
  <c r="H607"/>
  <c r="I607"/>
  <c r="J607"/>
  <c r="H614"/>
  <c r="H606"/>
  <c r="H630"/>
  <c r="H628"/>
  <c r="H636"/>
  <c r="H639"/>
  <c r="H645"/>
  <c r="H634"/>
  <c r="H672"/>
  <c r="H675"/>
  <c r="H678"/>
  <c r="H681"/>
  <c r="H680"/>
  <c r="H685"/>
  <c r="I685"/>
  <c r="J685"/>
  <c r="H695"/>
  <c r="H702"/>
  <c r="H694"/>
  <c r="H717"/>
  <c r="H715"/>
  <c r="H723"/>
  <c r="H726"/>
  <c r="H732"/>
  <c r="I742"/>
  <c r="J742"/>
  <c r="H759"/>
  <c r="H762"/>
  <c r="H765"/>
  <c r="H768"/>
  <c r="H767"/>
  <c r="H772"/>
  <c r="H978"/>
  <c r="H976"/>
  <c r="H984"/>
  <c r="H987"/>
  <c r="H993"/>
  <c r="H982"/>
  <c r="H1020"/>
  <c r="H1023"/>
  <c r="H1026"/>
  <c r="H1029"/>
  <c r="H1028"/>
  <c r="H1033"/>
  <c r="H1043"/>
  <c r="H1050"/>
  <c r="H1042"/>
  <c r="H1064"/>
  <c r="H1062"/>
  <c r="H1070"/>
  <c r="H1073"/>
  <c r="H1079"/>
  <c r="H1068"/>
  <c r="H1106"/>
  <c r="H1109"/>
  <c r="H1112"/>
  <c r="H1115"/>
  <c r="H1114"/>
  <c r="H1119"/>
  <c r="H1129"/>
  <c r="H1136"/>
  <c r="H1128"/>
  <c r="H892"/>
  <c r="H890"/>
  <c r="H898"/>
  <c r="H901"/>
  <c r="H907"/>
  <c r="H917"/>
  <c r="H896"/>
  <c r="H934"/>
  <c r="H937"/>
  <c r="H940"/>
  <c r="H943"/>
  <c r="H942"/>
  <c r="H947"/>
  <c r="H957"/>
  <c r="H964"/>
  <c r="H956"/>
  <c r="H1151"/>
  <c r="H1149"/>
  <c r="H1157"/>
  <c r="H1160"/>
  <c r="H1166"/>
  <c r="H1193"/>
  <c r="H1196"/>
  <c r="H1199"/>
  <c r="H1202"/>
  <c r="H1201"/>
  <c r="H1206"/>
  <c r="H1216"/>
  <c r="H1223"/>
  <c r="H1215"/>
  <c r="H1237"/>
  <c r="H1235"/>
  <c r="H1243"/>
  <c r="H1246"/>
  <c r="H1252"/>
  <c r="H1279"/>
  <c r="H1282"/>
  <c r="H1285"/>
  <c r="H1288"/>
  <c r="H1287"/>
  <c r="H1292"/>
  <c r="H1302"/>
  <c r="H1309"/>
  <c r="H1301"/>
  <c r="H805"/>
  <c r="H803"/>
  <c r="H811"/>
  <c r="H814"/>
  <c r="H820"/>
  <c r="H809"/>
  <c r="H847"/>
  <c r="H850"/>
  <c r="H853"/>
  <c r="H856"/>
  <c r="H855"/>
  <c r="H860"/>
  <c r="H870"/>
  <c r="H877"/>
  <c r="H869"/>
  <c r="H1325"/>
  <c r="H1323"/>
  <c r="H1331"/>
  <c r="I1331"/>
  <c r="J1331"/>
  <c r="H1334"/>
  <c r="H1340"/>
  <c r="H1329"/>
  <c r="H1367"/>
  <c r="H1370"/>
  <c r="H1373"/>
  <c r="H1376"/>
  <c r="H1375"/>
  <c r="H1380"/>
  <c r="H1390"/>
  <c r="H1397"/>
  <c r="H1389"/>
  <c r="H1411"/>
  <c r="H1409"/>
  <c r="H1417"/>
  <c r="H1420"/>
  <c r="H1426"/>
  <c r="I1426"/>
  <c r="J1426"/>
  <c r="H1415"/>
  <c r="H1453"/>
  <c r="H1456"/>
  <c r="I1456"/>
  <c r="J1456"/>
  <c r="H1459"/>
  <c r="H1462"/>
  <c r="H1476"/>
  <c r="I1476"/>
  <c r="J1476"/>
  <c r="H1483"/>
  <c r="H1475"/>
  <c r="H1585"/>
  <c r="H1583"/>
  <c r="H1591"/>
  <c r="H1594"/>
  <c r="H1600"/>
  <c r="H1630"/>
  <c r="H1640"/>
  <c r="H1650"/>
  <c r="H1657"/>
  <c r="H1649"/>
  <c r="H1498"/>
  <c r="H1496"/>
  <c r="H1504"/>
  <c r="H1507"/>
  <c r="H1513"/>
  <c r="H1540"/>
  <c r="H1543"/>
  <c r="H1546"/>
  <c r="H1549"/>
  <c r="H1548"/>
  <c r="H1553"/>
  <c r="H1563"/>
  <c r="H1571"/>
  <c r="H1672"/>
  <c r="H1678"/>
  <c r="H1681"/>
  <c r="H1687"/>
  <c r="H1676"/>
  <c r="H1714"/>
  <c r="H1717"/>
  <c r="H1720"/>
  <c r="H1723"/>
  <c r="H1722"/>
  <c r="H1727"/>
  <c r="I1727"/>
  <c r="J1727"/>
  <c r="H1737"/>
  <c r="H1744"/>
  <c r="H1736"/>
  <c r="H1758"/>
  <c r="H1756"/>
  <c r="H1764"/>
  <c r="H1767"/>
  <c r="H1773"/>
  <c r="H1762"/>
  <c r="H1800"/>
  <c r="H1803"/>
  <c r="H1806"/>
  <c r="H1809"/>
  <c r="H1808"/>
  <c r="H1813"/>
  <c r="H1823"/>
  <c r="H1830"/>
  <c r="H1822"/>
  <c r="H1844"/>
  <c r="H1850"/>
  <c r="H1853"/>
  <c r="H1859"/>
  <c r="H1848"/>
  <c r="H1886"/>
  <c r="H1889"/>
  <c r="H1892"/>
  <c r="H1895"/>
  <c r="H1894"/>
  <c r="H1899"/>
  <c r="I1899"/>
  <c r="J1899"/>
  <c r="H1909"/>
  <c r="H1916"/>
  <c r="H1908"/>
  <c r="H2361"/>
  <c r="H2359"/>
  <c r="H2367"/>
  <c r="H2370"/>
  <c r="H2376"/>
  <c r="H2403"/>
  <c r="H2406"/>
  <c r="H2409"/>
  <c r="H2412"/>
  <c r="H2411"/>
  <c r="H2416"/>
  <c r="H2426"/>
  <c r="H2433"/>
  <c r="H2425"/>
  <c r="H1930"/>
  <c r="H1928"/>
  <c r="H1936"/>
  <c r="H1939"/>
  <c r="H1945"/>
  <c r="H1972"/>
  <c r="H1975"/>
  <c r="H1978"/>
  <c r="H1981"/>
  <c r="H1980"/>
  <c r="H1985"/>
  <c r="H1995"/>
  <c r="H2002"/>
  <c r="H1994"/>
  <c r="H2016"/>
  <c r="H2014"/>
  <c r="H2022"/>
  <c r="H2025"/>
  <c r="H2031"/>
  <c r="H2058"/>
  <c r="I2058"/>
  <c r="J2058"/>
  <c r="H2061"/>
  <c r="H2064"/>
  <c r="I2064"/>
  <c r="J2064"/>
  <c r="H2067"/>
  <c r="H2066"/>
  <c r="I2067"/>
  <c r="I2066"/>
  <c r="J2066"/>
  <c r="H2071"/>
  <c r="H2081"/>
  <c r="H2088"/>
  <c r="H2102"/>
  <c r="H2100"/>
  <c r="H2108"/>
  <c r="H2111"/>
  <c r="H2117"/>
  <c r="H2144"/>
  <c r="H2147"/>
  <c r="H2150"/>
  <c r="H2153"/>
  <c r="H2152"/>
  <c r="H2157"/>
  <c r="H2167"/>
  <c r="H2174"/>
  <c r="H2166"/>
  <c r="H2189"/>
  <c r="H2187"/>
  <c r="H2195"/>
  <c r="H2198"/>
  <c r="H2204"/>
  <c r="H2231"/>
  <c r="H2234"/>
  <c r="H2237"/>
  <c r="H2240"/>
  <c r="H2239"/>
  <c r="H2244"/>
  <c r="H2254"/>
  <c r="H2261"/>
  <c r="H2253"/>
  <c r="H2275"/>
  <c r="H2273"/>
  <c r="H2281"/>
  <c r="H2284"/>
  <c r="H2290"/>
  <c r="H2317"/>
  <c r="H2320"/>
  <c r="H2323"/>
  <c r="H2326"/>
  <c r="H2325"/>
  <c r="H2330"/>
  <c r="H2340"/>
  <c r="H2347"/>
  <c r="H2339"/>
  <c r="H2448"/>
  <c r="H2446"/>
  <c r="H2454"/>
  <c r="H2457"/>
  <c r="H2463"/>
  <c r="I2473"/>
  <c r="H2490"/>
  <c r="H2493"/>
  <c r="H2496"/>
  <c r="H2499"/>
  <c r="H2498"/>
  <c r="H2503"/>
  <c r="H2513"/>
  <c r="H2520"/>
  <c r="H2512"/>
  <c r="H2625"/>
  <c r="H2623"/>
  <c r="H2631"/>
  <c r="H2634"/>
  <c r="H2640"/>
  <c r="H2667"/>
  <c r="I2667"/>
  <c r="J2667"/>
  <c r="H2670"/>
  <c r="H2673"/>
  <c r="I2673"/>
  <c r="H2676"/>
  <c r="H2675"/>
  <c r="I2676"/>
  <c r="I2675"/>
  <c r="J2675"/>
  <c r="H2680"/>
  <c r="H2690"/>
  <c r="H2697"/>
  <c r="H2891"/>
  <c r="H2889"/>
  <c r="H2897"/>
  <c r="H2900"/>
  <c r="H2906"/>
  <c r="H2933"/>
  <c r="H2936"/>
  <c r="H2939"/>
  <c r="H2942"/>
  <c r="H2941"/>
  <c r="H2946"/>
  <c r="H2956"/>
  <c r="H2963"/>
  <c r="H2955"/>
  <c r="H2978"/>
  <c r="H2976"/>
  <c r="H2984"/>
  <c r="H2987"/>
  <c r="H2993"/>
  <c r="H2982"/>
  <c r="H3020"/>
  <c r="H3023"/>
  <c r="H3026"/>
  <c r="H3029"/>
  <c r="H3033"/>
  <c r="H3043"/>
  <c r="H3050"/>
  <c r="H3042"/>
  <c r="H3066"/>
  <c r="H3064"/>
  <c r="H3072"/>
  <c r="H3075"/>
  <c r="H3081"/>
  <c r="H3070"/>
  <c r="H3108"/>
  <c r="H3111"/>
  <c r="H3114"/>
  <c r="H3117"/>
  <c r="H3116"/>
  <c r="H3121"/>
  <c r="H3131"/>
  <c r="H3138"/>
  <c r="H3130"/>
  <c r="H3154"/>
  <c r="H3152"/>
  <c r="H3160"/>
  <c r="H3163"/>
  <c r="H3169"/>
  <c r="H3158"/>
  <c r="H3196"/>
  <c r="H3199"/>
  <c r="H3202"/>
  <c r="H3205"/>
  <c r="H3204"/>
  <c r="H3209"/>
  <c r="H3219"/>
  <c r="H3226"/>
  <c r="H3218"/>
  <c r="H3243"/>
  <c r="H3241"/>
  <c r="H3249"/>
  <c r="H3252"/>
  <c r="H3258"/>
  <c r="H3247"/>
  <c r="H3285"/>
  <c r="H3288"/>
  <c r="H3291"/>
  <c r="H3294"/>
  <c r="H3293"/>
  <c r="H3298"/>
  <c r="H3308"/>
  <c r="H3315"/>
  <c r="H3307"/>
  <c r="H3327"/>
  <c r="H3326"/>
  <c r="I111"/>
  <c r="I114"/>
  <c r="I120"/>
  <c r="I130"/>
  <c r="I147"/>
  <c r="I150"/>
  <c r="I153"/>
  <c r="I156"/>
  <c r="I155"/>
  <c r="I177"/>
  <c r="I169"/>
  <c r="I74"/>
  <c r="I61"/>
  <c r="I67"/>
  <c r="I70"/>
  <c r="I69"/>
  <c r="I281"/>
  <c r="I279"/>
  <c r="I287"/>
  <c r="I290"/>
  <c r="I296"/>
  <c r="I306"/>
  <c r="I326"/>
  <c r="I332"/>
  <c r="I331"/>
  <c r="I346"/>
  <c r="I353"/>
  <c r="I345"/>
  <c r="I368"/>
  <c r="I366"/>
  <c r="I374"/>
  <c r="I377"/>
  <c r="I383"/>
  <c r="J383"/>
  <c r="I372"/>
  <c r="I410"/>
  <c r="I413"/>
  <c r="J413"/>
  <c r="I416"/>
  <c r="I419"/>
  <c r="I418"/>
  <c r="I423"/>
  <c r="I454"/>
  <c r="I452"/>
  <c r="I460"/>
  <c r="I463"/>
  <c r="I469"/>
  <c r="I479"/>
  <c r="J479"/>
  <c r="I496"/>
  <c r="I499"/>
  <c r="I502"/>
  <c r="I2812"/>
  <c r="I2818"/>
  <c r="I2828"/>
  <c r="I2807"/>
  <c r="I2801"/>
  <c r="I2848"/>
  <c r="I2851"/>
  <c r="I2858"/>
  <c r="I2800"/>
  <c r="I2868"/>
  <c r="I2875"/>
  <c r="I2867"/>
  <c r="I2799"/>
  <c r="I2708"/>
  <c r="I2707"/>
  <c r="I542"/>
  <c r="I540"/>
  <c r="I551"/>
  <c r="I557"/>
  <c r="I567"/>
  <c r="I584"/>
  <c r="J584"/>
  <c r="I587"/>
  <c r="I590"/>
  <c r="J590"/>
  <c r="I593"/>
  <c r="I592"/>
  <c r="I597"/>
  <c r="I614"/>
  <c r="I606"/>
  <c r="I630"/>
  <c r="I628"/>
  <c r="I636"/>
  <c r="I639"/>
  <c r="I645"/>
  <c r="I655"/>
  <c r="I672"/>
  <c r="I675"/>
  <c r="I678"/>
  <c r="I681"/>
  <c r="I680"/>
  <c r="I695"/>
  <c r="I702"/>
  <c r="I694"/>
  <c r="I717"/>
  <c r="I715"/>
  <c r="I723"/>
  <c r="I726"/>
  <c r="I732"/>
  <c r="J732"/>
  <c r="I721"/>
  <c r="I759"/>
  <c r="I762"/>
  <c r="J762"/>
  <c r="I765"/>
  <c r="I768"/>
  <c r="I767"/>
  <c r="I772"/>
  <c r="I978"/>
  <c r="I976"/>
  <c r="I984"/>
  <c r="I987"/>
  <c r="I993"/>
  <c r="I2376"/>
  <c r="I209"/>
  <c r="I1079"/>
  <c r="I1166"/>
  <c r="I1252"/>
  <c r="I1340"/>
  <c r="I1600"/>
  <c r="I1687"/>
  <c r="I1773"/>
  <c r="I1859"/>
  <c r="I2463"/>
  <c r="I2553"/>
  <c r="I2640"/>
  <c r="I2732"/>
  <c r="I2906"/>
  <c r="I2993"/>
  <c r="I3081"/>
  <c r="I3169"/>
  <c r="I3258"/>
  <c r="I820"/>
  <c r="I1945"/>
  <c r="I2031"/>
  <c r="I2117"/>
  <c r="I2290"/>
  <c r="I907"/>
  <c r="I2204"/>
  <c r="I3433"/>
  <c r="I1003"/>
  <c r="I1020"/>
  <c r="I1023"/>
  <c r="I1026"/>
  <c r="I1029"/>
  <c r="I1028"/>
  <c r="I1033"/>
  <c r="I1043"/>
  <c r="I1050"/>
  <c r="I1064"/>
  <c r="I1062"/>
  <c r="I1070"/>
  <c r="I1073"/>
  <c r="I1089"/>
  <c r="I1106"/>
  <c r="I1109"/>
  <c r="I1112"/>
  <c r="I1115"/>
  <c r="I1114"/>
  <c r="I1119"/>
  <c r="I1129"/>
  <c r="I1136"/>
  <c r="I1128"/>
  <c r="I892"/>
  <c r="I890"/>
  <c r="I898"/>
  <c r="I901"/>
  <c r="I917"/>
  <c r="I934"/>
  <c r="I937"/>
  <c r="I940"/>
  <c r="I943"/>
  <c r="I942"/>
  <c r="I947"/>
  <c r="I957"/>
  <c r="I964"/>
  <c r="I1151"/>
  <c r="I1149"/>
  <c r="I1157"/>
  <c r="I1160"/>
  <c r="I1176"/>
  <c r="I1155"/>
  <c r="I1193"/>
  <c r="I1196"/>
  <c r="I1199"/>
  <c r="I1202"/>
  <c r="I1201"/>
  <c r="I1206"/>
  <c r="J1206"/>
  <c r="I1216"/>
  <c r="I1223"/>
  <c r="I1215"/>
  <c r="I1237"/>
  <c r="I1235"/>
  <c r="I1243"/>
  <c r="I1246"/>
  <c r="I1262"/>
  <c r="I1241"/>
  <c r="I1279"/>
  <c r="I1282"/>
  <c r="I1285"/>
  <c r="I1288"/>
  <c r="I1287"/>
  <c r="I1292"/>
  <c r="J1292"/>
  <c r="I1302"/>
  <c r="I1309"/>
  <c r="I1301"/>
  <c r="I805"/>
  <c r="I803"/>
  <c r="I811"/>
  <c r="I814"/>
  <c r="I830"/>
  <c r="I847"/>
  <c r="I850"/>
  <c r="I853"/>
  <c r="I856"/>
  <c r="I855"/>
  <c r="I860"/>
  <c r="I870"/>
  <c r="I877"/>
  <c r="I869"/>
  <c r="I1325"/>
  <c r="I1323"/>
  <c r="I1334"/>
  <c r="I1350"/>
  <c r="I1367"/>
  <c r="J1367"/>
  <c r="I1370"/>
  <c r="I1373"/>
  <c r="J1373"/>
  <c r="I1376"/>
  <c r="I1375"/>
  <c r="I1380"/>
  <c r="I1390"/>
  <c r="I1397"/>
  <c r="I1411"/>
  <c r="I1409"/>
  <c r="I1417"/>
  <c r="I1420"/>
  <c r="I1436"/>
  <c r="I1453"/>
  <c r="I1459"/>
  <c r="I1462"/>
  <c r="I1461"/>
  <c r="I1483"/>
  <c r="I1475"/>
  <c r="I1585"/>
  <c r="I1591"/>
  <c r="I1594"/>
  <c r="I1610"/>
  <c r="I1589"/>
  <c r="I1630"/>
  <c r="I1640"/>
  <c r="I1650"/>
  <c r="I1657"/>
  <c r="I1649"/>
  <c r="I1498"/>
  <c r="I1496"/>
  <c r="I1504"/>
  <c r="I1507"/>
  <c r="I1513"/>
  <c r="I1502"/>
  <c r="I1540"/>
  <c r="I1543"/>
  <c r="I1546"/>
  <c r="I1549"/>
  <c r="I1548"/>
  <c r="I1553"/>
  <c r="J1553"/>
  <c r="I1563"/>
  <c r="I1571"/>
  <c r="I1562"/>
  <c r="I1672"/>
  <c r="I1670"/>
  <c r="I1678"/>
  <c r="I1681"/>
  <c r="I1697"/>
  <c r="J1697"/>
  <c r="I1714"/>
  <c r="I1717"/>
  <c r="I1720"/>
  <c r="I1723"/>
  <c r="I1722"/>
  <c r="I1737"/>
  <c r="I1744"/>
  <c r="I1736"/>
  <c r="I1758"/>
  <c r="I1756"/>
  <c r="I1764"/>
  <c r="I1767"/>
  <c r="I1783"/>
  <c r="I1800"/>
  <c r="I1803"/>
  <c r="I1806"/>
  <c r="I1809"/>
  <c r="I1808"/>
  <c r="I1813"/>
  <c r="I1823"/>
  <c r="I1830"/>
  <c r="I1822"/>
  <c r="I1844"/>
  <c r="I1842"/>
  <c r="I1850"/>
  <c r="I1853"/>
  <c r="I1869"/>
  <c r="I1886"/>
  <c r="I1889"/>
  <c r="I1892"/>
  <c r="I1895"/>
  <c r="I1894"/>
  <c r="I1909"/>
  <c r="I1916"/>
  <c r="I1908"/>
  <c r="I2361"/>
  <c r="I2359"/>
  <c r="I2367"/>
  <c r="I2370"/>
  <c r="I2402"/>
  <c r="I2403"/>
  <c r="I2406"/>
  <c r="I2409"/>
  <c r="I2412"/>
  <c r="I2411"/>
  <c r="I2416"/>
  <c r="I2426"/>
  <c r="I2433"/>
  <c r="I2425"/>
  <c r="I1930"/>
  <c r="I1928"/>
  <c r="I1936"/>
  <c r="I1939"/>
  <c r="I1955"/>
  <c r="I1934"/>
  <c r="I1972"/>
  <c r="I1975"/>
  <c r="I1978"/>
  <c r="I1981"/>
  <c r="I1980"/>
  <c r="I1985"/>
  <c r="J1985"/>
  <c r="I1995"/>
  <c r="I2002"/>
  <c r="I1994"/>
  <c r="I2016"/>
  <c r="I2014"/>
  <c r="I2022"/>
  <c r="I2025"/>
  <c r="I2041"/>
  <c r="I2020"/>
  <c r="I2061"/>
  <c r="I2071"/>
  <c r="I2081"/>
  <c r="I2088"/>
  <c r="I2080"/>
  <c r="I2102"/>
  <c r="I2108"/>
  <c r="I2111"/>
  <c r="I2127"/>
  <c r="I2106"/>
  <c r="I2144"/>
  <c r="I2147"/>
  <c r="I2150"/>
  <c r="I2153"/>
  <c r="I2152"/>
  <c r="I2157"/>
  <c r="J2157"/>
  <c r="I2167"/>
  <c r="I2174"/>
  <c r="I2166"/>
  <c r="I2189"/>
  <c r="I2187"/>
  <c r="I2195"/>
  <c r="I2198"/>
  <c r="I2214"/>
  <c r="I2193"/>
  <c r="I2231"/>
  <c r="I2234"/>
  <c r="I2237"/>
  <c r="I2240"/>
  <c r="I2239"/>
  <c r="I2244"/>
  <c r="J2244"/>
  <c r="I2254"/>
  <c r="I2261"/>
  <c r="I2253"/>
  <c r="I2275"/>
  <c r="I2273"/>
  <c r="I2281"/>
  <c r="I2284"/>
  <c r="I2300"/>
  <c r="I2279"/>
  <c r="I2317"/>
  <c r="I2320"/>
  <c r="I2323"/>
  <c r="I2326"/>
  <c r="I2325"/>
  <c r="I2330"/>
  <c r="J2330"/>
  <c r="I2340"/>
  <c r="I2347"/>
  <c r="I2339"/>
  <c r="I2448"/>
  <c r="I2446"/>
  <c r="I2454"/>
  <c r="I2457"/>
  <c r="I2452"/>
  <c r="I2490"/>
  <c r="I2493"/>
  <c r="J2493"/>
  <c r="I2496"/>
  <c r="I2499"/>
  <c r="I2503"/>
  <c r="I2513"/>
  <c r="I2520"/>
  <c r="I2512"/>
  <c r="I2625"/>
  <c r="I2631"/>
  <c r="I2634"/>
  <c r="I2650"/>
  <c r="I2629"/>
  <c r="I2670"/>
  <c r="I2680"/>
  <c r="I2690"/>
  <c r="I2697"/>
  <c r="I2689"/>
  <c r="I2891"/>
  <c r="I2889"/>
  <c r="I2897"/>
  <c r="I2900"/>
  <c r="J2906"/>
  <c r="I2916"/>
  <c r="I2895"/>
  <c r="I2933"/>
  <c r="I2936"/>
  <c r="J2936"/>
  <c r="I2939"/>
  <c r="I2942"/>
  <c r="I2946"/>
  <c r="I2956"/>
  <c r="J2956"/>
  <c r="I2963"/>
  <c r="I2955"/>
  <c r="I2978"/>
  <c r="I2976"/>
  <c r="I2984"/>
  <c r="I2987"/>
  <c r="I3003"/>
  <c r="I2982"/>
  <c r="I3020"/>
  <c r="I3023"/>
  <c r="I3026"/>
  <c r="I3029"/>
  <c r="I3028"/>
  <c r="I3033"/>
  <c r="J3033"/>
  <c r="I3043"/>
  <c r="I3050"/>
  <c r="I3042"/>
  <c r="I3066"/>
  <c r="I3064"/>
  <c r="I3072"/>
  <c r="I3075"/>
  <c r="J3081"/>
  <c r="I3091"/>
  <c r="I3070"/>
  <c r="I3108"/>
  <c r="I3111"/>
  <c r="J3111"/>
  <c r="I3114"/>
  <c r="I3117"/>
  <c r="I3121"/>
  <c r="I3131"/>
  <c r="J3131"/>
  <c r="I3138"/>
  <c r="I3130"/>
  <c r="I3154"/>
  <c r="I3152"/>
  <c r="I3160"/>
  <c r="I3163"/>
  <c r="I3179"/>
  <c r="I3158"/>
  <c r="I3196"/>
  <c r="I3199"/>
  <c r="I3202"/>
  <c r="I3205"/>
  <c r="I3204"/>
  <c r="I3209"/>
  <c r="J3209"/>
  <c r="I3219"/>
  <c r="I3226"/>
  <c r="I3218"/>
  <c r="I3243"/>
  <c r="I3241"/>
  <c r="I3249"/>
  <c r="I3252"/>
  <c r="I3268"/>
  <c r="I3247"/>
  <c r="I3285"/>
  <c r="I3288"/>
  <c r="I3291"/>
  <c r="I3294"/>
  <c r="I3293"/>
  <c r="I3298"/>
  <c r="I3308"/>
  <c r="I3315"/>
  <c r="I3307"/>
  <c r="I3327"/>
  <c r="I3326"/>
  <c r="G3499"/>
  <c r="M3499"/>
  <c r="G3496"/>
  <c r="M3496"/>
  <c r="G3493"/>
  <c r="M3493"/>
  <c r="G266"/>
  <c r="G440"/>
  <c r="G789"/>
  <c r="G2610"/>
  <c r="G2789"/>
  <c r="G526"/>
  <c r="G3490"/>
  <c r="G3486"/>
  <c r="M3486"/>
  <c r="G3485"/>
  <c r="M3485"/>
  <c r="G3484"/>
  <c r="M3484"/>
  <c r="G259"/>
  <c r="G433"/>
  <c r="G782"/>
  <c r="G2603"/>
  <c r="G2782"/>
  <c r="G519"/>
  <c r="G3483"/>
  <c r="G258"/>
  <c r="G432"/>
  <c r="G781"/>
  <c r="G2602"/>
  <c r="G2781"/>
  <c r="G518"/>
  <c r="G3481"/>
  <c r="M3481"/>
  <c r="G3477"/>
  <c r="M3477"/>
  <c r="G3476"/>
  <c r="M3476"/>
  <c r="G3475"/>
  <c r="M3475"/>
  <c r="G249"/>
  <c r="G2593"/>
  <c r="G2772"/>
  <c r="G3472"/>
  <c r="M3472"/>
  <c r="G245"/>
  <c r="G244"/>
  <c r="G2589"/>
  <c r="G2588"/>
  <c r="G2768"/>
  <c r="G2767"/>
  <c r="G3467"/>
  <c r="M3467"/>
  <c r="G242"/>
  <c r="G2586"/>
  <c r="G2765"/>
  <c r="G3466"/>
  <c r="G3461"/>
  <c r="M3461"/>
  <c r="G236"/>
  <c r="G2580"/>
  <c r="G2759"/>
  <c r="G3459"/>
  <c r="M3459"/>
  <c r="G3458"/>
  <c r="G3455"/>
  <c r="M3455"/>
  <c r="G3453"/>
  <c r="M3453"/>
  <c r="G3449"/>
  <c r="M3449"/>
  <c r="G3448"/>
  <c r="M3448"/>
  <c r="G3447"/>
  <c r="M3447"/>
  <c r="G3446"/>
  <c r="M3446"/>
  <c r="G3445"/>
  <c r="M3445"/>
  <c r="G3444"/>
  <c r="M3444"/>
  <c r="G219"/>
  <c r="G2563"/>
  <c r="G2742"/>
  <c r="G3443"/>
  <c r="G3442"/>
  <c r="M3442"/>
  <c r="G3441"/>
  <c r="M3441"/>
  <c r="G3438"/>
  <c r="M3438"/>
  <c r="G3437"/>
  <c r="M3437"/>
  <c r="G3435"/>
  <c r="M3435"/>
  <c r="G3434"/>
  <c r="G209"/>
  <c r="G2553"/>
  <c r="G2732"/>
  <c r="G3432"/>
  <c r="M3432"/>
  <c r="G3431"/>
  <c r="M3431"/>
  <c r="G3430"/>
  <c r="M3430"/>
  <c r="G3428"/>
  <c r="M3428"/>
  <c r="G203"/>
  <c r="G2547"/>
  <c r="G2544"/>
  <c r="G2542"/>
  <c r="G2726"/>
  <c r="G3427"/>
  <c r="G3426"/>
  <c r="M3426"/>
  <c r="G200"/>
  <c r="G2723"/>
  <c r="G2721"/>
  <c r="G3423"/>
  <c r="M3423"/>
  <c r="G3421"/>
  <c r="M3421"/>
  <c r="G3420"/>
  <c r="M3420"/>
  <c r="G3417"/>
  <c r="M3417"/>
  <c r="G194"/>
  <c r="G192"/>
  <c r="G2538"/>
  <c r="G2536"/>
  <c r="G2717"/>
  <c r="G2715"/>
  <c r="G239"/>
  <c r="G2583"/>
  <c r="G2762"/>
  <c r="M3328"/>
  <c r="M3197"/>
  <c r="M3196"/>
  <c r="M3147"/>
  <c r="M3138"/>
  <c r="M3130"/>
  <c r="M3032"/>
  <c r="M3028"/>
  <c r="M3018"/>
  <c r="M3003"/>
  <c r="M2982"/>
  <c r="M2945"/>
  <c r="M2884"/>
  <c r="M2871"/>
  <c r="M2868"/>
  <c r="M2866"/>
  <c r="M2860"/>
  <c r="M2858"/>
  <c r="M2852"/>
  <c r="M2843"/>
  <c r="M2834"/>
  <c r="M2833"/>
  <c r="M2822"/>
  <c r="M2819"/>
  <c r="M2818"/>
  <c r="M2816"/>
  <c r="M2815"/>
  <c r="M2813"/>
  <c r="M2812"/>
  <c r="M2808"/>
  <c r="M2806"/>
  <c r="M2805"/>
  <c r="M2803"/>
  <c r="M2802"/>
  <c r="M2674"/>
  <c r="M2673"/>
  <c r="M2515"/>
  <c r="M2512"/>
  <c r="M2474"/>
  <c r="M2473"/>
  <c r="M2467"/>
  <c r="M2463"/>
  <c r="M2442"/>
  <c r="M2433"/>
  <c r="M2427"/>
  <c r="M2426"/>
  <c r="M2425"/>
  <c r="M2424"/>
  <c r="M2419"/>
  <c r="M2418"/>
  <c r="M2416"/>
  <c r="M2402"/>
  <c r="M2386"/>
  <c r="M2380"/>
  <c r="M2377"/>
  <c r="M2376"/>
  <c r="M2375"/>
  <c r="M2369"/>
  <c r="M2367"/>
  <c r="M2365"/>
  <c r="M2256"/>
  <c r="M2254"/>
  <c r="M2253"/>
  <c r="M2230"/>
  <c r="M2214"/>
  <c r="M2205"/>
  <c r="M2121"/>
  <c r="M2117"/>
  <c r="M2106"/>
  <c r="M2032"/>
  <c r="M2031"/>
  <c r="M1989"/>
  <c r="M1985"/>
  <c r="M1949"/>
  <c r="M1945"/>
  <c r="M1934"/>
  <c r="M1885"/>
  <c r="M1869"/>
  <c r="M1863"/>
  <c r="M1860"/>
  <c r="M1859"/>
  <c r="M1848"/>
  <c r="M1798"/>
  <c r="M1783"/>
  <c r="M1775"/>
  <c r="M1773"/>
  <c r="M1772"/>
  <c r="M1762"/>
  <c r="M1753"/>
  <c r="M1744"/>
  <c r="M1736"/>
  <c r="M1691"/>
  <c r="M1687"/>
  <c r="M1686"/>
  <c r="M1684"/>
  <c r="M1681"/>
  <c r="M1676"/>
  <c r="M1652"/>
  <c r="M1650"/>
  <c r="M1604"/>
  <c r="M1600"/>
  <c r="M1344"/>
  <c r="M1340"/>
  <c r="M1329"/>
  <c r="M1178"/>
  <c r="M1176"/>
  <c r="M1145"/>
  <c r="M1136"/>
  <c r="M1083"/>
  <c r="M1068"/>
  <c r="M1059"/>
  <c r="M1050"/>
  <c r="M1037"/>
  <c r="M1036"/>
  <c r="M1033"/>
  <c r="M1019"/>
  <c r="M1003"/>
  <c r="M997"/>
  <c r="M994"/>
  <c r="M982"/>
  <c r="M711"/>
  <c r="M702"/>
  <c r="M671"/>
  <c r="M655"/>
  <c r="M503"/>
  <c r="M502"/>
  <c r="M431"/>
  <c r="M423"/>
  <c r="M409"/>
  <c r="M393"/>
  <c r="M372"/>
  <c r="M344"/>
  <c r="M336"/>
  <c r="M108"/>
  <c r="M104"/>
  <c r="M103"/>
  <c r="M100"/>
  <c r="M97"/>
  <c r="M94"/>
  <c r="M91"/>
  <c r="M87"/>
  <c r="M84"/>
  <c r="M78"/>
  <c r="M77"/>
  <c r="M76"/>
  <c r="M60"/>
  <c r="M59"/>
  <c r="M56"/>
  <c r="M54"/>
  <c r="M50"/>
  <c r="M49"/>
  <c r="M48"/>
  <c r="M47"/>
  <c r="M43"/>
  <c r="M42"/>
  <c r="M39"/>
  <c r="M38"/>
  <c r="M36"/>
  <c r="M35"/>
  <c r="M32"/>
  <c r="M31"/>
  <c r="M29"/>
  <c r="M27"/>
  <c r="M25"/>
  <c r="M24"/>
  <c r="M22"/>
  <c r="M18"/>
  <c r="J20"/>
  <c r="J21"/>
  <c r="J26"/>
  <c r="J30"/>
  <c r="J33"/>
  <c r="J37"/>
  <c r="J40"/>
  <c r="J41"/>
  <c r="J45"/>
  <c r="J46"/>
  <c r="J51"/>
  <c r="J52"/>
  <c r="J53"/>
  <c r="J55"/>
  <c r="J57"/>
  <c r="J58"/>
  <c r="J61"/>
  <c r="J62"/>
  <c r="J63"/>
  <c r="J65"/>
  <c r="J66"/>
  <c r="J67"/>
  <c r="J68"/>
  <c r="J70"/>
  <c r="J71"/>
  <c r="J72"/>
  <c r="J73"/>
  <c r="J75"/>
  <c r="J79"/>
  <c r="J80"/>
  <c r="J81"/>
  <c r="J82"/>
  <c r="J85"/>
  <c r="J86"/>
  <c r="J88"/>
  <c r="J89"/>
  <c r="J90"/>
  <c r="J92"/>
  <c r="J93"/>
  <c r="J95"/>
  <c r="J96"/>
  <c r="J98"/>
  <c r="J99"/>
  <c r="J105"/>
  <c r="J106"/>
  <c r="J107"/>
  <c r="J110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7"/>
  <c r="J158"/>
  <c r="J159"/>
  <c r="J161"/>
  <c r="J162"/>
  <c r="J163"/>
  <c r="J164"/>
  <c r="J165"/>
  <c r="J166"/>
  <c r="J167"/>
  <c r="J168"/>
  <c r="J169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H194"/>
  <c r="H200"/>
  <c r="H203"/>
  <c r="H209"/>
  <c r="H198"/>
  <c r="H236"/>
  <c r="H239"/>
  <c r="I239"/>
  <c r="J239"/>
  <c r="H242"/>
  <c r="H245"/>
  <c r="H249"/>
  <c r="I249"/>
  <c r="J249"/>
  <c r="I219"/>
  <c r="J219"/>
  <c r="I194"/>
  <c r="I192"/>
  <c r="I200"/>
  <c r="I203"/>
  <c r="I236"/>
  <c r="I242"/>
  <c r="J242"/>
  <c r="I245"/>
  <c r="I244"/>
  <c r="J193"/>
  <c r="J195"/>
  <c r="J196"/>
  <c r="J197"/>
  <c r="J199"/>
  <c r="J200"/>
  <c r="J201"/>
  <c r="J202"/>
  <c r="J204"/>
  <c r="J205"/>
  <c r="J206"/>
  <c r="J207"/>
  <c r="J208"/>
  <c r="J209"/>
  <c r="J210"/>
  <c r="J211"/>
  <c r="J212"/>
  <c r="J213"/>
  <c r="J214"/>
  <c r="J215"/>
  <c r="J216"/>
  <c r="J217"/>
  <c r="J218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40"/>
  <c r="J241"/>
  <c r="J243"/>
  <c r="J246"/>
  <c r="J247"/>
  <c r="J248"/>
  <c r="J250"/>
  <c r="J251"/>
  <c r="J252"/>
  <c r="J253"/>
  <c r="J254"/>
  <c r="J255"/>
  <c r="J256"/>
  <c r="J257"/>
  <c r="H259"/>
  <c r="H266"/>
  <c r="H258"/>
  <c r="I259"/>
  <c r="I266"/>
  <c r="I258"/>
  <c r="J259"/>
  <c r="J260"/>
  <c r="J261"/>
  <c r="J262"/>
  <c r="J263"/>
  <c r="J264"/>
  <c r="J265"/>
  <c r="J267"/>
  <c r="J268"/>
  <c r="J269"/>
  <c r="J270"/>
  <c r="J271"/>
  <c r="J272"/>
  <c r="J273"/>
  <c r="J274"/>
  <c r="J275"/>
  <c r="J280"/>
  <c r="J282"/>
  <c r="J283"/>
  <c r="J284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4"/>
  <c r="J325"/>
  <c r="J326"/>
  <c r="J327"/>
  <c r="J328"/>
  <c r="J330"/>
  <c r="J332"/>
  <c r="J333"/>
  <c r="J334"/>
  <c r="J335"/>
  <c r="J337"/>
  <c r="J338"/>
  <c r="J339"/>
  <c r="J340"/>
  <c r="J341"/>
  <c r="J342"/>
  <c r="J343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7"/>
  <c r="J369"/>
  <c r="J370"/>
  <c r="J371"/>
  <c r="J373"/>
  <c r="J374"/>
  <c r="J375"/>
  <c r="J376"/>
  <c r="J378"/>
  <c r="J379"/>
  <c r="J380"/>
  <c r="J381"/>
  <c r="J382"/>
  <c r="J384"/>
  <c r="J385"/>
  <c r="J386"/>
  <c r="J387"/>
  <c r="J388"/>
  <c r="J389"/>
  <c r="J390"/>
  <c r="J391"/>
  <c r="J392"/>
  <c r="J394"/>
  <c r="J395"/>
  <c r="J396"/>
  <c r="J397"/>
  <c r="J398"/>
  <c r="J399"/>
  <c r="J400"/>
  <c r="J401"/>
  <c r="J402"/>
  <c r="J403"/>
  <c r="J404"/>
  <c r="J405"/>
  <c r="J406"/>
  <c r="J407"/>
  <c r="J408"/>
  <c r="J410"/>
  <c r="J411"/>
  <c r="J412"/>
  <c r="J414"/>
  <c r="J415"/>
  <c r="J416"/>
  <c r="J417"/>
  <c r="J419"/>
  <c r="J420"/>
  <c r="J421"/>
  <c r="J422"/>
  <c r="J424"/>
  <c r="J425"/>
  <c r="J426"/>
  <c r="J427"/>
  <c r="J428"/>
  <c r="J429"/>
  <c r="J430"/>
  <c r="H433"/>
  <c r="H440"/>
  <c r="I433"/>
  <c r="I440"/>
  <c r="I432"/>
  <c r="J433"/>
  <c r="J434"/>
  <c r="J435"/>
  <c r="J436"/>
  <c r="J437"/>
  <c r="J438"/>
  <c r="J439"/>
  <c r="J441"/>
  <c r="J442"/>
  <c r="J443"/>
  <c r="J444"/>
  <c r="J445"/>
  <c r="J446"/>
  <c r="J447"/>
  <c r="J448"/>
  <c r="J449"/>
  <c r="J453"/>
  <c r="J455"/>
  <c r="J456"/>
  <c r="J457"/>
  <c r="J459"/>
  <c r="J460"/>
  <c r="J461"/>
  <c r="J462"/>
  <c r="J464"/>
  <c r="J465"/>
  <c r="J466"/>
  <c r="J467"/>
  <c r="J468"/>
  <c r="J469"/>
  <c r="J470"/>
  <c r="J471"/>
  <c r="J472"/>
  <c r="J473"/>
  <c r="J474"/>
  <c r="J475"/>
  <c r="J476"/>
  <c r="J477"/>
  <c r="J478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5"/>
  <c r="J506"/>
  <c r="J507"/>
  <c r="J508"/>
  <c r="J510"/>
  <c r="J511"/>
  <c r="J512"/>
  <c r="J513"/>
  <c r="J514"/>
  <c r="J515"/>
  <c r="J516"/>
  <c r="J517"/>
  <c r="H519"/>
  <c r="I519"/>
  <c r="J519"/>
  <c r="H526"/>
  <c r="H518"/>
  <c r="I526"/>
  <c r="I518"/>
  <c r="J520"/>
  <c r="J521"/>
  <c r="J522"/>
  <c r="J523"/>
  <c r="J524"/>
  <c r="J525"/>
  <c r="J527"/>
  <c r="J528"/>
  <c r="J529"/>
  <c r="J530"/>
  <c r="J531"/>
  <c r="J532"/>
  <c r="J533"/>
  <c r="J534"/>
  <c r="J535"/>
  <c r="J541"/>
  <c r="J542"/>
  <c r="J543"/>
  <c r="J544"/>
  <c r="J545"/>
  <c r="J547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5"/>
  <c r="J586"/>
  <c r="J587"/>
  <c r="J588"/>
  <c r="J589"/>
  <c r="J591"/>
  <c r="J594"/>
  <c r="J595"/>
  <c r="J596"/>
  <c r="J597"/>
  <c r="J598"/>
  <c r="J599"/>
  <c r="J600"/>
  <c r="J601"/>
  <c r="J602"/>
  <c r="J603"/>
  <c r="J604"/>
  <c r="J605"/>
  <c r="J606"/>
  <c r="J608"/>
  <c r="J609"/>
  <c r="J610"/>
  <c r="J611"/>
  <c r="J612"/>
  <c r="J613"/>
  <c r="J614"/>
  <c r="J615"/>
  <c r="J616"/>
  <c r="J617"/>
  <c r="J618"/>
  <c r="J619"/>
  <c r="J620"/>
  <c r="J621"/>
  <c r="J622"/>
  <c r="J623"/>
  <c r="J628"/>
  <c r="J629"/>
  <c r="J630"/>
  <c r="J631"/>
  <c r="J632"/>
  <c r="J633"/>
  <c r="J635"/>
  <c r="J636"/>
  <c r="J637"/>
  <c r="J638"/>
  <c r="J640"/>
  <c r="J641"/>
  <c r="J642"/>
  <c r="J643"/>
  <c r="J644"/>
  <c r="J645"/>
  <c r="J646"/>
  <c r="J647"/>
  <c r="J648"/>
  <c r="J649"/>
  <c r="J650"/>
  <c r="J651"/>
  <c r="J652"/>
  <c r="J653"/>
  <c r="J654"/>
  <c r="J656"/>
  <c r="J657"/>
  <c r="J658"/>
  <c r="J659"/>
  <c r="J660"/>
  <c r="J661"/>
  <c r="J662"/>
  <c r="J663"/>
  <c r="J664"/>
  <c r="J665"/>
  <c r="J666"/>
  <c r="J667"/>
  <c r="J668"/>
  <c r="J669"/>
  <c r="J670"/>
  <c r="J672"/>
  <c r="J673"/>
  <c r="J674"/>
  <c r="J675"/>
  <c r="J676"/>
  <c r="J677"/>
  <c r="J678"/>
  <c r="J679"/>
  <c r="J680"/>
  <c r="J681"/>
  <c r="J682"/>
  <c r="J683"/>
  <c r="J684"/>
  <c r="J686"/>
  <c r="J687"/>
  <c r="J688"/>
  <c r="J689"/>
  <c r="J690"/>
  <c r="J691"/>
  <c r="J692"/>
  <c r="J693"/>
  <c r="J695"/>
  <c r="J696"/>
  <c r="J697"/>
  <c r="J698"/>
  <c r="J699"/>
  <c r="J700"/>
  <c r="J701"/>
  <c r="J703"/>
  <c r="J704"/>
  <c r="J705"/>
  <c r="J706"/>
  <c r="J707"/>
  <c r="J708"/>
  <c r="J709"/>
  <c r="J710"/>
  <c r="J716"/>
  <c r="J718"/>
  <c r="J719"/>
  <c r="J720"/>
  <c r="J722"/>
  <c r="J723"/>
  <c r="J724"/>
  <c r="J725"/>
  <c r="J727"/>
  <c r="J728"/>
  <c r="J729"/>
  <c r="J730"/>
  <c r="J731"/>
  <c r="J733"/>
  <c r="J734"/>
  <c r="J735"/>
  <c r="J736"/>
  <c r="J737"/>
  <c r="J738"/>
  <c r="J739"/>
  <c r="J740"/>
  <c r="J741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3"/>
  <c r="J764"/>
  <c r="J765"/>
  <c r="J766"/>
  <c r="J768"/>
  <c r="J769"/>
  <c r="J770"/>
  <c r="J771"/>
  <c r="J772"/>
  <c r="J773"/>
  <c r="J774"/>
  <c r="J775"/>
  <c r="J776"/>
  <c r="J777"/>
  <c r="J778"/>
  <c r="J779"/>
  <c r="J780"/>
  <c r="H782"/>
  <c r="H789"/>
  <c r="H781"/>
  <c r="I782"/>
  <c r="I789"/>
  <c r="J783"/>
  <c r="J784"/>
  <c r="J785"/>
  <c r="J786"/>
  <c r="J787"/>
  <c r="J788"/>
  <c r="J790"/>
  <c r="J791"/>
  <c r="J792"/>
  <c r="J793"/>
  <c r="J794"/>
  <c r="J795"/>
  <c r="J796"/>
  <c r="J797"/>
  <c r="J798"/>
  <c r="J803"/>
  <c r="J804"/>
  <c r="J805"/>
  <c r="J806"/>
  <c r="J807"/>
  <c r="J808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90"/>
  <c r="J891"/>
  <c r="J892"/>
  <c r="J893"/>
  <c r="J894"/>
  <c r="J895"/>
  <c r="J897"/>
  <c r="J898"/>
  <c r="J899"/>
  <c r="J900"/>
  <c r="J901"/>
  <c r="J902"/>
  <c r="J903"/>
  <c r="J904"/>
  <c r="J905"/>
  <c r="J906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8"/>
  <c r="J939"/>
  <c r="J940"/>
  <c r="J941"/>
  <c r="J944"/>
  <c r="J945"/>
  <c r="J946"/>
  <c r="J947"/>
  <c r="J948"/>
  <c r="J949"/>
  <c r="J950"/>
  <c r="J951"/>
  <c r="J952"/>
  <c r="J953"/>
  <c r="J954"/>
  <c r="J955"/>
  <c r="J957"/>
  <c r="J958"/>
  <c r="J959"/>
  <c r="J960"/>
  <c r="J961"/>
  <c r="J962"/>
  <c r="J963"/>
  <c r="J965"/>
  <c r="J966"/>
  <c r="J967"/>
  <c r="J968"/>
  <c r="J969"/>
  <c r="J970"/>
  <c r="J971"/>
  <c r="J972"/>
  <c r="J973"/>
  <c r="J977"/>
  <c r="J978"/>
  <c r="J979"/>
  <c r="J980"/>
  <c r="J981"/>
  <c r="J983"/>
  <c r="J984"/>
  <c r="J985"/>
  <c r="J986"/>
  <c r="J988"/>
  <c r="J989"/>
  <c r="J990"/>
  <c r="J991"/>
  <c r="J995"/>
  <c r="J996"/>
  <c r="J998"/>
  <c r="J999"/>
  <c r="J1000"/>
  <c r="J1001"/>
  <c r="J1002"/>
  <c r="J1004"/>
  <c r="J1005"/>
  <c r="J1006"/>
  <c r="J1007"/>
  <c r="J1008"/>
  <c r="J1009"/>
  <c r="J1010"/>
  <c r="J1011"/>
  <c r="J1012"/>
  <c r="J1013"/>
  <c r="J1014"/>
  <c r="J1015"/>
  <c r="J1016"/>
  <c r="J1017"/>
  <c r="J1018"/>
  <c r="J1020"/>
  <c r="J1021"/>
  <c r="J1022"/>
  <c r="J1024"/>
  <c r="J1025"/>
  <c r="J1026"/>
  <c r="J1027"/>
  <c r="J1030"/>
  <c r="J1031"/>
  <c r="J1032"/>
  <c r="J1033"/>
  <c r="J1034"/>
  <c r="J1035"/>
  <c r="J1036"/>
  <c r="J1037"/>
  <c r="J1038"/>
  <c r="J1039"/>
  <c r="J1040"/>
  <c r="J1041"/>
  <c r="J1043"/>
  <c r="J1044"/>
  <c r="J1045"/>
  <c r="J1046"/>
  <c r="J1047"/>
  <c r="J1048"/>
  <c r="J1049"/>
  <c r="J1051"/>
  <c r="J1052"/>
  <c r="J1053"/>
  <c r="J1054"/>
  <c r="J1055"/>
  <c r="J1056"/>
  <c r="J1057"/>
  <c r="J1058"/>
  <c r="J1062"/>
  <c r="J1063"/>
  <c r="J1064"/>
  <c r="J1065"/>
  <c r="J1066"/>
  <c r="J1067"/>
  <c r="J1069"/>
  <c r="J1070"/>
  <c r="J1071"/>
  <c r="J1072"/>
  <c r="J1073"/>
  <c r="J1074"/>
  <c r="J1075"/>
  <c r="J1076"/>
  <c r="J1077"/>
  <c r="J1078"/>
  <c r="J1080"/>
  <c r="J1081"/>
  <c r="J1082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10"/>
  <c r="J1111"/>
  <c r="J1112"/>
  <c r="J1113"/>
  <c r="J1116"/>
  <c r="J1117"/>
  <c r="J1118"/>
  <c r="J1119"/>
  <c r="J1120"/>
  <c r="J1121"/>
  <c r="J1122"/>
  <c r="J1123"/>
  <c r="J1124"/>
  <c r="J1125"/>
  <c r="J1126"/>
  <c r="J1127"/>
  <c r="J1130"/>
  <c r="J1131"/>
  <c r="J1132"/>
  <c r="J1133"/>
  <c r="J1134"/>
  <c r="J1135"/>
  <c r="J1137"/>
  <c r="J1138"/>
  <c r="J1139"/>
  <c r="J1140"/>
  <c r="J1141"/>
  <c r="J1142"/>
  <c r="J1143"/>
  <c r="J1144"/>
  <c r="J1149"/>
  <c r="J1150"/>
  <c r="J1151"/>
  <c r="J1152"/>
  <c r="J1153"/>
  <c r="J1154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7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5"/>
  <c r="J1236"/>
  <c r="J1237"/>
  <c r="J1238"/>
  <c r="J1239"/>
  <c r="J1240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23"/>
  <c r="J1324"/>
  <c r="J1325"/>
  <c r="J1326"/>
  <c r="J1327"/>
  <c r="J1328"/>
  <c r="J1330"/>
  <c r="J1332"/>
  <c r="J1333"/>
  <c r="J1334"/>
  <c r="J1335"/>
  <c r="J1336"/>
  <c r="J1337"/>
  <c r="J1338"/>
  <c r="J1339"/>
  <c r="J1341"/>
  <c r="J1342"/>
  <c r="J1343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8"/>
  <c r="J1369"/>
  <c r="J1370"/>
  <c r="J1371"/>
  <c r="J1372"/>
  <c r="J1374"/>
  <c r="J1376"/>
  <c r="J1377"/>
  <c r="J1378"/>
  <c r="J1379"/>
  <c r="J1380"/>
  <c r="J1381"/>
  <c r="J1382"/>
  <c r="J1383"/>
  <c r="J1384"/>
  <c r="J1385"/>
  <c r="J1386"/>
  <c r="J1387"/>
  <c r="J1388"/>
  <c r="J1390"/>
  <c r="J1391"/>
  <c r="J1392"/>
  <c r="J1393"/>
  <c r="J1394"/>
  <c r="J1395"/>
  <c r="J1396"/>
  <c r="J1398"/>
  <c r="J1399"/>
  <c r="J1400"/>
  <c r="J1401"/>
  <c r="J1402"/>
  <c r="J1403"/>
  <c r="J1404"/>
  <c r="J1405"/>
  <c r="J1406"/>
  <c r="J1410"/>
  <c r="J1412"/>
  <c r="J1413"/>
  <c r="J1414"/>
  <c r="J1416"/>
  <c r="J1417"/>
  <c r="J1418"/>
  <c r="J1419"/>
  <c r="J1420"/>
  <c r="J1421"/>
  <c r="J1422"/>
  <c r="J1423"/>
  <c r="J1424"/>
  <c r="J1425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7"/>
  <c r="J1458"/>
  <c r="J1459"/>
  <c r="J1460"/>
  <c r="J1463"/>
  <c r="J1464"/>
  <c r="J1465"/>
  <c r="J1467"/>
  <c r="J1468"/>
  <c r="J1469"/>
  <c r="J1470"/>
  <c r="J1471"/>
  <c r="J1472"/>
  <c r="J1473"/>
  <c r="J1474"/>
  <c r="J1475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6"/>
  <c r="J1497"/>
  <c r="J1498"/>
  <c r="J1499"/>
  <c r="J1500"/>
  <c r="J1501"/>
  <c r="J1503"/>
  <c r="J1504"/>
  <c r="J1505"/>
  <c r="J1506"/>
  <c r="J1508"/>
  <c r="J1509"/>
  <c r="J1510"/>
  <c r="J1511"/>
  <c r="J1512"/>
  <c r="J1513"/>
  <c r="J1514"/>
  <c r="J1515"/>
  <c r="J1516"/>
  <c r="J1517"/>
  <c r="J1518"/>
  <c r="J1519"/>
  <c r="J1520"/>
  <c r="J1521"/>
  <c r="J1522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4"/>
  <c r="J1555"/>
  <c r="J1556"/>
  <c r="J1557"/>
  <c r="J1558"/>
  <c r="J1559"/>
  <c r="J1560"/>
  <c r="J1561"/>
  <c r="J1563"/>
  <c r="J1564"/>
  <c r="J1565"/>
  <c r="J1566"/>
  <c r="J1567"/>
  <c r="J1568"/>
  <c r="J1569"/>
  <c r="J1570"/>
  <c r="J1572"/>
  <c r="J1573"/>
  <c r="J1574"/>
  <c r="J1575"/>
  <c r="J1576"/>
  <c r="J1577"/>
  <c r="J1578"/>
  <c r="J1579"/>
  <c r="J1580"/>
  <c r="J1584"/>
  <c r="J1586"/>
  <c r="J1587"/>
  <c r="J1588"/>
  <c r="J1590"/>
  <c r="J1591"/>
  <c r="J1592"/>
  <c r="J1593"/>
  <c r="J1594"/>
  <c r="J1595"/>
  <c r="J1596"/>
  <c r="J1597"/>
  <c r="J1598"/>
  <c r="J1599"/>
  <c r="J1601"/>
  <c r="J1602"/>
  <c r="J1603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8"/>
  <c r="J1629"/>
  <c r="J1630"/>
  <c r="J1631"/>
  <c r="J1632"/>
  <c r="J1634"/>
  <c r="J1636"/>
  <c r="J1637"/>
  <c r="J1638"/>
  <c r="J1639"/>
  <c r="J1640"/>
  <c r="J1641"/>
  <c r="J1642"/>
  <c r="J1643"/>
  <c r="J1644"/>
  <c r="J1645"/>
  <c r="J1646"/>
  <c r="J1647"/>
  <c r="J1648"/>
  <c r="J1651"/>
  <c r="J1653"/>
  <c r="J1654"/>
  <c r="J1655"/>
  <c r="J1656"/>
  <c r="J1658"/>
  <c r="J1659"/>
  <c r="J1660"/>
  <c r="J1661"/>
  <c r="J1662"/>
  <c r="J1663"/>
  <c r="J1664"/>
  <c r="J1665"/>
  <c r="J1666"/>
  <c r="J1671"/>
  <c r="J1673"/>
  <c r="J1674"/>
  <c r="J1675"/>
  <c r="J1677"/>
  <c r="J1678"/>
  <c r="J1679"/>
  <c r="J1680"/>
  <c r="J1682"/>
  <c r="J1683"/>
  <c r="J1685"/>
  <c r="J1688"/>
  <c r="J1689"/>
  <c r="J1690"/>
  <c r="J1692"/>
  <c r="J1693"/>
  <c r="J1694"/>
  <c r="J1695"/>
  <c r="J1696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8"/>
  <c r="J1729"/>
  <c r="J1730"/>
  <c r="J1731"/>
  <c r="J1732"/>
  <c r="J1733"/>
  <c r="J1734"/>
  <c r="J1735"/>
  <c r="J1737"/>
  <c r="J1738"/>
  <c r="J1739"/>
  <c r="J1740"/>
  <c r="J1741"/>
  <c r="J1742"/>
  <c r="J1743"/>
  <c r="J1745"/>
  <c r="J1746"/>
  <c r="J1747"/>
  <c r="J1748"/>
  <c r="J1749"/>
  <c r="J1750"/>
  <c r="J1751"/>
  <c r="J1752"/>
  <c r="J1756"/>
  <c r="J1757"/>
  <c r="J1758"/>
  <c r="J1759"/>
  <c r="J1760"/>
  <c r="J1761"/>
  <c r="J1763"/>
  <c r="J1764"/>
  <c r="J1765"/>
  <c r="J1766"/>
  <c r="J1767"/>
  <c r="J1768"/>
  <c r="J1769"/>
  <c r="J1770"/>
  <c r="J1771"/>
  <c r="J1776"/>
  <c r="J1777"/>
  <c r="J1778"/>
  <c r="J1779"/>
  <c r="J1780"/>
  <c r="J1781"/>
  <c r="J1782"/>
  <c r="J1784"/>
  <c r="J1785"/>
  <c r="J1786"/>
  <c r="J1787"/>
  <c r="J1788"/>
  <c r="J1789"/>
  <c r="J1790"/>
  <c r="J1791"/>
  <c r="J1792"/>
  <c r="J1793"/>
  <c r="J1794"/>
  <c r="J1795"/>
  <c r="J1796"/>
  <c r="J1797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3"/>
  <c r="J1845"/>
  <c r="J1846"/>
  <c r="J1847"/>
  <c r="J1849"/>
  <c r="J1850"/>
  <c r="J1851"/>
  <c r="J1852"/>
  <c r="J1854"/>
  <c r="J1855"/>
  <c r="J1856"/>
  <c r="J1857"/>
  <c r="J1858"/>
  <c r="J1861"/>
  <c r="J1862"/>
  <c r="J1864"/>
  <c r="J1865"/>
  <c r="J1866"/>
  <c r="J1867"/>
  <c r="J1868"/>
  <c r="J1870"/>
  <c r="J1871"/>
  <c r="J1872"/>
  <c r="J1873"/>
  <c r="J1874"/>
  <c r="J1875"/>
  <c r="J1876"/>
  <c r="J1877"/>
  <c r="J1878"/>
  <c r="J1879"/>
  <c r="J1880"/>
  <c r="J1881"/>
  <c r="J1882"/>
  <c r="J1883"/>
  <c r="J1884"/>
  <c r="J1886"/>
  <c r="J1887"/>
  <c r="J1888"/>
  <c r="J1889"/>
  <c r="J1890"/>
  <c r="J1891"/>
  <c r="J1892"/>
  <c r="J1893"/>
  <c r="J1894"/>
  <c r="J1895"/>
  <c r="J1896"/>
  <c r="J1897"/>
  <c r="J1898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8"/>
  <c r="J1929"/>
  <c r="J1930"/>
  <c r="J1931"/>
  <c r="J1932"/>
  <c r="J1933"/>
  <c r="J1935"/>
  <c r="J1936"/>
  <c r="J1937"/>
  <c r="J1938"/>
  <c r="J1939"/>
  <c r="J1940"/>
  <c r="J1941"/>
  <c r="J1942"/>
  <c r="J1943"/>
  <c r="J1944"/>
  <c r="J1946"/>
  <c r="J1947"/>
  <c r="J1948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4"/>
  <c r="J2015"/>
  <c r="J2016"/>
  <c r="J2017"/>
  <c r="J2018"/>
  <c r="J2019"/>
  <c r="J2021"/>
  <c r="J2022"/>
  <c r="J2023"/>
  <c r="J2024"/>
  <c r="J2025"/>
  <c r="J2026"/>
  <c r="J2027"/>
  <c r="J2028"/>
  <c r="J2029"/>
  <c r="J2030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9"/>
  <c r="J2060"/>
  <c r="J2061"/>
  <c r="J2062"/>
  <c r="J2063"/>
  <c r="J2065"/>
  <c r="J2067"/>
  <c r="J2068"/>
  <c r="J2069"/>
  <c r="J2070"/>
  <c r="J2071"/>
  <c r="J2072"/>
  <c r="J2073"/>
  <c r="J2074"/>
  <c r="J2075"/>
  <c r="J2076"/>
  <c r="J2077"/>
  <c r="J2078"/>
  <c r="J2079"/>
  <c r="J2081"/>
  <c r="J2082"/>
  <c r="J2083"/>
  <c r="J2084"/>
  <c r="J2085"/>
  <c r="J2086"/>
  <c r="J2087"/>
  <c r="J2089"/>
  <c r="J2090"/>
  <c r="J2091"/>
  <c r="J2092"/>
  <c r="J2093"/>
  <c r="J2094"/>
  <c r="J2095"/>
  <c r="J2096"/>
  <c r="J2097"/>
  <c r="J2101"/>
  <c r="J2103"/>
  <c r="J2104"/>
  <c r="J2105"/>
  <c r="J2107"/>
  <c r="J2108"/>
  <c r="J2109"/>
  <c r="J2110"/>
  <c r="J2111"/>
  <c r="J2112"/>
  <c r="J2113"/>
  <c r="J2114"/>
  <c r="J2115"/>
  <c r="J2116"/>
  <c r="J2118"/>
  <c r="J2119"/>
  <c r="J2120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7"/>
  <c r="J2188"/>
  <c r="J2189"/>
  <c r="J2190"/>
  <c r="J2191"/>
  <c r="J2192"/>
  <c r="J2194"/>
  <c r="J2195"/>
  <c r="J2196"/>
  <c r="J2197"/>
  <c r="J2198"/>
  <c r="J2199"/>
  <c r="J2200"/>
  <c r="J2201"/>
  <c r="J2202"/>
  <c r="J2203"/>
  <c r="J2206"/>
  <c r="J2207"/>
  <c r="J2209"/>
  <c r="J2210"/>
  <c r="J2211"/>
  <c r="J2212"/>
  <c r="J2213"/>
  <c r="J2215"/>
  <c r="J2216"/>
  <c r="J2217"/>
  <c r="J2218"/>
  <c r="J2219"/>
  <c r="J2220"/>
  <c r="J2221"/>
  <c r="J2222"/>
  <c r="J2223"/>
  <c r="J2224"/>
  <c r="J2225"/>
  <c r="J2226"/>
  <c r="J2227"/>
  <c r="J2228"/>
  <c r="J2229"/>
  <c r="J2231"/>
  <c r="J2232"/>
  <c r="J2233"/>
  <c r="J2234"/>
  <c r="J2235"/>
  <c r="J2236"/>
  <c r="J2237"/>
  <c r="J2238"/>
  <c r="J2239"/>
  <c r="J2240"/>
  <c r="J2241"/>
  <c r="J2242"/>
  <c r="J2243"/>
  <c r="J2245"/>
  <c r="J2246"/>
  <c r="J2247"/>
  <c r="J2248"/>
  <c r="J2249"/>
  <c r="J2250"/>
  <c r="J2251"/>
  <c r="J2252"/>
  <c r="J2255"/>
  <c r="J2257"/>
  <c r="J2258"/>
  <c r="J2259"/>
  <c r="J2260"/>
  <c r="J2262"/>
  <c r="J2263"/>
  <c r="J2264"/>
  <c r="J2265"/>
  <c r="J2266"/>
  <c r="J2267"/>
  <c r="J2268"/>
  <c r="J2269"/>
  <c r="J2273"/>
  <c r="J2274"/>
  <c r="J2275"/>
  <c r="J2276"/>
  <c r="J2277"/>
  <c r="J2278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9"/>
  <c r="J2360"/>
  <c r="J2361"/>
  <c r="J2362"/>
  <c r="J2363"/>
  <c r="J2364"/>
  <c r="J2366"/>
  <c r="J2368"/>
  <c r="J2371"/>
  <c r="J2372"/>
  <c r="J2373"/>
  <c r="J2374"/>
  <c r="J2378"/>
  <c r="J2379"/>
  <c r="J2381"/>
  <c r="J2382"/>
  <c r="J2383"/>
  <c r="J2384"/>
  <c r="J2385"/>
  <c r="J2387"/>
  <c r="J2388"/>
  <c r="J2389"/>
  <c r="J2390"/>
  <c r="J2391"/>
  <c r="J2392"/>
  <c r="J2393"/>
  <c r="J2394"/>
  <c r="J2395"/>
  <c r="J2396"/>
  <c r="J2397"/>
  <c r="J2398"/>
  <c r="J2399"/>
  <c r="J2400"/>
  <c r="J2401"/>
  <c r="J2403"/>
  <c r="J2404"/>
  <c r="J2405"/>
  <c r="J2406"/>
  <c r="J2407"/>
  <c r="J2408"/>
  <c r="J2409"/>
  <c r="J2410"/>
  <c r="J2411"/>
  <c r="J2412"/>
  <c r="J2413"/>
  <c r="J2414"/>
  <c r="J2415"/>
  <c r="J2417"/>
  <c r="J2420"/>
  <c r="J2421"/>
  <c r="J2422"/>
  <c r="J2423"/>
  <c r="J2428"/>
  <c r="J2429"/>
  <c r="J2430"/>
  <c r="J2431"/>
  <c r="J2432"/>
  <c r="J2434"/>
  <c r="J2435"/>
  <c r="J2436"/>
  <c r="J2437"/>
  <c r="J2438"/>
  <c r="J2439"/>
  <c r="J2440"/>
  <c r="J2441"/>
  <c r="J2446"/>
  <c r="J2447"/>
  <c r="J2448"/>
  <c r="J2449"/>
  <c r="J2450"/>
  <c r="J2451"/>
  <c r="J2453"/>
  <c r="J2454"/>
  <c r="J2455"/>
  <c r="J2456"/>
  <c r="J2458"/>
  <c r="J2459"/>
  <c r="J2460"/>
  <c r="J2461"/>
  <c r="J2462"/>
  <c r="J2464"/>
  <c r="J2465"/>
  <c r="J2466"/>
  <c r="J2468"/>
  <c r="J2469"/>
  <c r="J2470"/>
  <c r="J2471"/>
  <c r="J2472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4"/>
  <c r="J2495"/>
  <c r="J2496"/>
  <c r="J2497"/>
  <c r="J2500"/>
  <c r="J2501"/>
  <c r="J2502"/>
  <c r="J2503"/>
  <c r="J2504"/>
  <c r="J2505"/>
  <c r="J2506"/>
  <c r="J2507"/>
  <c r="J2508"/>
  <c r="J2509"/>
  <c r="J2510"/>
  <c r="J2511"/>
  <c r="J2514"/>
  <c r="J2516"/>
  <c r="J2517"/>
  <c r="J2518"/>
  <c r="J2519"/>
  <c r="J2520"/>
  <c r="J2521"/>
  <c r="J2522"/>
  <c r="J2523"/>
  <c r="J2524"/>
  <c r="J2525"/>
  <c r="J2526"/>
  <c r="J2527"/>
  <c r="J2528"/>
  <c r="J2529"/>
  <c r="J2531"/>
  <c r="J2532"/>
  <c r="J2533"/>
  <c r="J2534"/>
  <c r="H2538"/>
  <c r="H2536"/>
  <c r="H2544"/>
  <c r="I2544"/>
  <c r="H2547"/>
  <c r="H2553"/>
  <c r="H2580"/>
  <c r="H2583"/>
  <c r="H2586"/>
  <c r="H2589"/>
  <c r="H2588"/>
  <c r="H2593"/>
  <c r="I2538"/>
  <c r="I2536"/>
  <c r="I2547"/>
  <c r="I2563"/>
  <c r="I2580"/>
  <c r="I2583"/>
  <c r="I2586"/>
  <c r="I2589"/>
  <c r="I2588"/>
  <c r="I2768"/>
  <c r="I2767"/>
  <c r="I2593"/>
  <c r="J2593"/>
  <c r="J2537"/>
  <c r="J2539"/>
  <c r="J2540"/>
  <c r="J2541"/>
  <c r="J2543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1"/>
  <c r="J2582"/>
  <c r="J2583"/>
  <c r="J2584"/>
  <c r="J2585"/>
  <c r="J2587"/>
  <c r="J2589"/>
  <c r="J2590"/>
  <c r="J2591"/>
  <c r="J2592"/>
  <c r="J2594"/>
  <c r="J2595"/>
  <c r="J2596"/>
  <c r="J2597"/>
  <c r="J2598"/>
  <c r="J2599"/>
  <c r="J2600"/>
  <c r="J2601"/>
  <c r="H2603"/>
  <c r="H2610"/>
  <c r="H2602"/>
  <c r="I2603"/>
  <c r="J2603"/>
  <c r="I2610"/>
  <c r="I2602"/>
  <c r="J2604"/>
  <c r="J2605"/>
  <c r="J2606"/>
  <c r="J2607"/>
  <c r="J2608"/>
  <c r="J2609"/>
  <c r="J2611"/>
  <c r="J2612"/>
  <c r="J2613"/>
  <c r="J2614"/>
  <c r="J2615"/>
  <c r="J2616"/>
  <c r="J2617"/>
  <c r="J2618"/>
  <c r="J2619"/>
  <c r="J2624"/>
  <c r="J2626"/>
  <c r="J2627"/>
  <c r="J2628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659"/>
  <c r="J2660"/>
  <c r="J2661"/>
  <c r="J2662"/>
  <c r="J2663"/>
  <c r="J2664"/>
  <c r="J2665"/>
  <c r="J2666"/>
  <c r="J2668"/>
  <c r="J2669"/>
  <c r="J2670"/>
  <c r="J2671"/>
  <c r="J2672"/>
  <c r="J2676"/>
  <c r="J2677"/>
  <c r="J2678"/>
  <c r="J2679"/>
  <c r="J2680"/>
  <c r="J2681"/>
  <c r="J2682"/>
  <c r="J2683"/>
  <c r="J2684"/>
  <c r="J2685"/>
  <c r="J2686"/>
  <c r="J2687"/>
  <c r="J2688"/>
  <c r="J2690"/>
  <c r="J2691"/>
  <c r="J2692"/>
  <c r="J2693"/>
  <c r="J2694"/>
  <c r="J2695"/>
  <c r="J2696"/>
  <c r="J2698"/>
  <c r="J2699"/>
  <c r="J2700"/>
  <c r="J2701"/>
  <c r="J2702"/>
  <c r="J2703"/>
  <c r="J2704"/>
  <c r="J2705"/>
  <c r="J2706"/>
  <c r="J2709"/>
  <c r="J2710"/>
  <c r="J2711"/>
  <c r="J2712"/>
  <c r="J2713"/>
  <c r="H2717"/>
  <c r="H2715"/>
  <c r="H2723"/>
  <c r="H2726"/>
  <c r="H2732"/>
  <c r="H2721"/>
  <c r="H2759"/>
  <c r="H2762"/>
  <c r="H2765"/>
  <c r="H2768"/>
  <c r="H2767"/>
  <c r="H2772"/>
  <c r="I2772"/>
  <c r="J2772"/>
  <c r="I2742"/>
  <c r="J2742"/>
  <c r="I2717"/>
  <c r="I2715"/>
  <c r="I2723"/>
  <c r="I2726"/>
  <c r="I2759"/>
  <c r="J2759"/>
  <c r="I2762"/>
  <c r="I2765"/>
  <c r="J2765"/>
  <c r="J2715"/>
  <c r="J2716"/>
  <c r="J2717"/>
  <c r="J2718"/>
  <c r="J2719"/>
  <c r="J2720"/>
  <c r="J2722"/>
  <c r="J2724"/>
  <c r="J2725"/>
  <c r="J2727"/>
  <c r="J2728"/>
  <c r="J2729"/>
  <c r="J2730"/>
  <c r="J2731"/>
  <c r="J2733"/>
  <c r="J2734"/>
  <c r="J2735"/>
  <c r="J2736"/>
  <c r="J2737"/>
  <c r="J2738"/>
  <c r="J2739"/>
  <c r="J2740"/>
  <c r="J2741"/>
  <c r="J2743"/>
  <c r="J2744"/>
  <c r="J2745"/>
  <c r="J2746"/>
  <c r="J2747"/>
  <c r="J2748"/>
  <c r="J2749"/>
  <c r="J2750"/>
  <c r="J2751"/>
  <c r="J2752"/>
  <c r="J2753"/>
  <c r="J2754"/>
  <c r="J2755"/>
  <c r="J2756"/>
  <c r="J2757"/>
  <c r="J2758"/>
  <c r="J2760"/>
  <c r="J2761"/>
  <c r="J2762"/>
  <c r="J2763"/>
  <c r="J2764"/>
  <c r="J2766"/>
  <c r="J2768"/>
  <c r="J2769"/>
  <c r="J2770"/>
  <c r="J2771"/>
  <c r="J2773"/>
  <c r="J2774"/>
  <c r="J2775"/>
  <c r="J2776"/>
  <c r="J2777"/>
  <c r="J2778"/>
  <c r="J2779"/>
  <c r="J2780"/>
  <c r="H2782"/>
  <c r="H2789"/>
  <c r="H2781"/>
  <c r="I2782"/>
  <c r="J2782"/>
  <c r="I2789"/>
  <c r="I2781"/>
  <c r="J2783"/>
  <c r="J2784"/>
  <c r="J2785"/>
  <c r="J2786"/>
  <c r="J2787"/>
  <c r="J2788"/>
  <c r="J2790"/>
  <c r="J2791"/>
  <c r="J2792"/>
  <c r="J2793"/>
  <c r="J2794"/>
  <c r="J2795"/>
  <c r="J2796"/>
  <c r="J2797"/>
  <c r="J2798"/>
  <c r="J2804"/>
  <c r="J2810"/>
  <c r="J2811"/>
  <c r="J2814"/>
  <c r="J2817"/>
  <c r="J2820"/>
  <c r="J2821"/>
  <c r="J2823"/>
  <c r="J2824"/>
  <c r="J2825"/>
  <c r="J2826"/>
  <c r="J2827"/>
  <c r="J2829"/>
  <c r="J2830"/>
  <c r="J2831"/>
  <c r="J2832"/>
  <c r="J2835"/>
  <c r="J2836"/>
  <c r="J2837"/>
  <c r="J2838"/>
  <c r="J2839"/>
  <c r="J2840"/>
  <c r="J2841"/>
  <c r="J2842"/>
  <c r="J2844"/>
  <c r="J2846"/>
  <c r="J2847"/>
  <c r="J2848"/>
  <c r="J2849"/>
  <c r="J2850"/>
  <c r="J2854"/>
  <c r="J2855"/>
  <c r="J2856"/>
  <c r="J2857"/>
  <c r="J2859"/>
  <c r="J2861"/>
  <c r="J2862"/>
  <c r="J2863"/>
  <c r="J2864"/>
  <c r="J2865"/>
  <c r="J2869"/>
  <c r="J2870"/>
  <c r="J2872"/>
  <c r="J2873"/>
  <c r="J2874"/>
  <c r="J2876"/>
  <c r="J2877"/>
  <c r="J2878"/>
  <c r="J2879"/>
  <c r="J2880"/>
  <c r="J2881"/>
  <c r="J2882"/>
  <c r="J2883"/>
  <c r="J2890"/>
  <c r="J2891"/>
  <c r="J2892"/>
  <c r="J2893"/>
  <c r="J2894"/>
  <c r="J2896"/>
  <c r="J2897"/>
  <c r="J2898"/>
  <c r="J2899"/>
  <c r="J2901"/>
  <c r="J2902"/>
  <c r="J2903"/>
  <c r="J2904"/>
  <c r="J2905"/>
  <c r="J2907"/>
  <c r="J2908"/>
  <c r="J2909"/>
  <c r="J2910"/>
  <c r="J2911"/>
  <c r="J2912"/>
  <c r="J2913"/>
  <c r="J2914"/>
  <c r="J2915"/>
  <c r="J2917"/>
  <c r="J2918"/>
  <c r="J2919"/>
  <c r="J2920"/>
  <c r="J2921"/>
  <c r="J2922"/>
  <c r="J2923"/>
  <c r="J2924"/>
  <c r="J2925"/>
  <c r="J2926"/>
  <c r="J2927"/>
  <c r="J2928"/>
  <c r="J2929"/>
  <c r="J2930"/>
  <c r="J2931"/>
  <c r="J2932"/>
  <c r="J2933"/>
  <c r="J2934"/>
  <c r="J2935"/>
  <c r="J2937"/>
  <c r="J2938"/>
  <c r="J2939"/>
  <c r="J2940"/>
  <c r="J2943"/>
  <c r="J2944"/>
  <c r="J2946"/>
  <c r="J2947"/>
  <c r="J2948"/>
  <c r="J2949"/>
  <c r="J2950"/>
  <c r="J2951"/>
  <c r="J2952"/>
  <c r="J2953"/>
  <c r="J2954"/>
  <c r="J2955"/>
  <c r="J2957"/>
  <c r="J2958"/>
  <c r="J2959"/>
  <c r="J2960"/>
  <c r="J2961"/>
  <c r="J2962"/>
  <c r="J2963"/>
  <c r="J2964"/>
  <c r="J2965"/>
  <c r="J2966"/>
  <c r="J2967"/>
  <c r="J2968"/>
  <c r="J2969"/>
  <c r="J2970"/>
  <c r="J2971"/>
  <c r="J2972"/>
  <c r="J2976"/>
  <c r="J2977"/>
  <c r="J2978"/>
  <c r="J2979"/>
  <c r="J2980"/>
  <c r="J2981"/>
  <c r="J2983"/>
  <c r="J2984"/>
  <c r="J2985"/>
  <c r="J2986"/>
  <c r="J2987"/>
  <c r="J2988"/>
  <c r="J2989"/>
  <c r="J2990"/>
  <c r="J2991"/>
  <c r="J2992"/>
  <c r="J2994"/>
  <c r="J2995"/>
  <c r="J2996"/>
  <c r="J2997"/>
  <c r="J2998"/>
  <c r="J2999"/>
  <c r="J3000"/>
  <c r="J3001"/>
  <c r="J3002"/>
  <c r="J3004"/>
  <c r="J3005"/>
  <c r="J3006"/>
  <c r="J3007"/>
  <c r="J3008"/>
  <c r="J3009"/>
  <c r="J3010"/>
  <c r="J3011"/>
  <c r="J3012"/>
  <c r="J3013"/>
  <c r="J3014"/>
  <c r="J3015"/>
  <c r="J3016"/>
  <c r="J3017"/>
  <c r="J3019"/>
  <c r="J3020"/>
  <c r="J3021"/>
  <c r="J3022"/>
  <c r="J3024"/>
  <c r="J3025"/>
  <c r="J3026"/>
  <c r="J3027"/>
  <c r="J3030"/>
  <c r="J3031"/>
  <c r="J3034"/>
  <c r="J3035"/>
  <c r="J3036"/>
  <c r="J3037"/>
  <c r="J3038"/>
  <c r="J3039"/>
  <c r="J3040"/>
  <c r="J3041"/>
  <c r="J3042"/>
  <c r="J3044"/>
  <c r="J3045"/>
  <c r="J3046"/>
  <c r="J3047"/>
  <c r="J3048"/>
  <c r="J3049"/>
  <c r="J3050"/>
  <c r="J3051"/>
  <c r="J3052"/>
  <c r="J3053"/>
  <c r="J3054"/>
  <c r="J3055"/>
  <c r="J3056"/>
  <c r="J3057"/>
  <c r="J3058"/>
  <c r="J3059"/>
  <c r="J3064"/>
  <c r="J3065"/>
  <c r="J3066"/>
  <c r="J3067"/>
  <c r="J3068"/>
  <c r="J3069"/>
  <c r="J3070"/>
  <c r="J3071"/>
  <c r="J3072"/>
  <c r="J3073"/>
  <c r="J3074"/>
  <c r="J3075"/>
  <c r="J3076"/>
  <c r="J3077"/>
  <c r="J3078"/>
  <c r="J3079"/>
  <c r="J3080"/>
  <c r="J3082"/>
  <c r="J3083"/>
  <c r="J3084"/>
  <c r="J3085"/>
  <c r="J3086"/>
  <c r="J3087"/>
  <c r="J3088"/>
  <c r="J3089"/>
  <c r="J3090"/>
  <c r="J3091"/>
  <c r="J3092"/>
  <c r="J3093"/>
  <c r="J3094"/>
  <c r="J3095"/>
  <c r="J3096"/>
  <c r="J3097"/>
  <c r="J3098"/>
  <c r="J3099"/>
  <c r="J3100"/>
  <c r="J3101"/>
  <c r="J3102"/>
  <c r="J3103"/>
  <c r="J3104"/>
  <c r="J3105"/>
  <c r="J3106"/>
  <c r="J3107"/>
  <c r="J3108"/>
  <c r="J3109"/>
  <c r="J3110"/>
  <c r="J3112"/>
  <c r="J3113"/>
  <c r="J3114"/>
  <c r="J3115"/>
  <c r="J3118"/>
  <c r="J3119"/>
  <c r="J3120"/>
  <c r="J3122"/>
  <c r="J3123"/>
  <c r="J3124"/>
  <c r="J3125"/>
  <c r="J3126"/>
  <c r="J3127"/>
  <c r="J3128"/>
  <c r="J3129"/>
  <c r="J3132"/>
  <c r="J3133"/>
  <c r="J3134"/>
  <c r="J3135"/>
  <c r="J3136"/>
  <c r="J3137"/>
  <c r="J3139"/>
  <c r="J3140"/>
  <c r="J3141"/>
  <c r="J3142"/>
  <c r="J3143"/>
  <c r="J3144"/>
  <c r="J3145"/>
  <c r="J3146"/>
  <c r="J3152"/>
  <c r="J3153"/>
  <c r="J3154"/>
  <c r="J3155"/>
  <c r="J3156"/>
  <c r="J3157"/>
  <c r="J3158"/>
  <c r="J3159"/>
  <c r="J3160"/>
  <c r="J3161"/>
  <c r="J3162"/>
  <c r="J3163"/>
  <c r="J3164"/>
  <c r="J3165"/>
  <c r="J3166"/>
  <c r="J3167"/>
  <c r="J3168"/>
  <c r="J3170"/>
  <c r="J3171"/>
  <c r="J3172"/>
  <c r="J3173"/>
  <c r="J3174"/>
  <c r="J3175"/>
  <c r="J3176"/>
  <c r="J3177"/>
  <c r="J3178"/>
  <c r="J3179"/>
  <c r="J3180"/>
  <c r="J3181"/>
  <c r="J3182"/>
  <c r="J3183"/>
  <c r="J3184"/>
  <c r="J3185"/>
  <c r="J3186"/>
  <c r="J3187"/>
  <c r="J3188"/>
  <c r="J3189"/>
  <c r="J3190"/>
  <c r="J3191"/>
  <c r="J3192"/>
  <c r="J3193"/>
  <c r="J3194"/>
  <c r="J3195"/>
  <c r="J3198"/>
  <c r="J3200"/>
  <c r="J3201"/>
  <c r="J3202"/>
  <c r="J3203"/>
  <c r="J3206"/>
  <c r="J3207"/>
  <c r="J3208"/>
  <c r="J3210"/>
  <c r="J3211"/>
  <c r="J3212"/>
  <c r="J3213"/>
  <c r="J3214"/>
  <c r="J3215"/>
  <c r="J3216"/>
  <c r="J3217"/>
  <c r="J3218"/>
  <c r="J3220"/>
  <c r="J3221"/>
  <c r="J3222"/>
  <c r="J3223"/>
  <c r="J3224"/>
  <c r="J3225"/>
  <c r="J3226"/>
  <c r="J3227"/>
  <c r="J3228"/>
  <c r="J3229"/>
  <c r="J3230"/>
  <c r="J3231"/>
  <c r="J3232"/>
  <c r="J3233"/>
  <c r="J3234"/>
  <c r="J3235"/>
  <c r="J3238"/>
  <c r="J3241"/>
  <c r="J3242"/>
  <c r="J3243"/>
  <c r="J3244"/>
  <c r="J3245"/>
  <c r="J3246"/>
  <c r="J3247"/>
  <c r="J3248"/>
  <c r="J3249"/>
  <c r="J3250"/>
  <c r="J3251"/>
  <c r="J3252"/>
  <c r="J3253"/>
  <c r="J3254"/>
  <c r="J3255"/>
  <c r="J3256"/>
  <c r="J3257"/>
  <c r="J3258"/>
  <c r="J3259"/>
  <c r="J3260"/>
  <c r="J3261"/>
  <c r="J3262"/>
  <c r="J3263"/>
  <c r="J3264"/>
  <c r="J3265"/>
  <c r="J3266"/>
  <c r="J3267"/>
  <c r="J3268"/>
  <c r="J3269"/>
  <c r="J3270"/>
  <c r="J3271"/>
  <c r="J3272"/>
  <c r="J3273"/>
  <c r="J3274"/>
  <c r="J3275"/>
  <c r="J3276"/>
  <c r="J3277"/>
  <c r="J3278"/>
  <c r="J3279"/>
  <c r="J3280"/>
  <c r="J3281"/>
  <c r="J3282"/>
  <c r="J3283"/>
  <c r="J3284"/>
  <c r="J3285"/>
  <c r="J3286"/>
  <c r="J3287"/>
  <c r="J3288"/>
  <c r="J3289"/>
  <c r="J3290"/>
  <c r="J3291"/>
  <c r="J3292"/>
  <c r="J3293"/>
  <c r="J3294"/>
  <c r="J3295"/>
  <c r="J3296"/>
  <c r="J3297"/>
  <c r="J3298"/>
  <c r="J3299"/>
  <c r="J3300"/>
  <c r="J3301"/>
  <c r="J3302"/>
  <c r="J3303"/>
  <c r="J3304"/>
  <c r="J3305"/>
  <c r="J3306"/>
  <c r="J3307"/>
  <c r="J3308"/>
  <c r="J3309"/>
  <c r="J3310"/>
  <c r="J3311"/>
  <c r="J3312"/>
  <c r="J3313"/>
  <c r="J3314"/>
  <c r="J3315"/>
  <c r="J3316"/>
  <c r="J3317"/>
  <c r="J3318"/>
  <c r="J3319"/>
  <c r="J3320"/>
  <c r="J3321"/>
  <c r="J3322"/>
  <c r="J3323"/>
  <c r="J3324"/>
  <c r="H3325"/>
  <c r="H3500"/>
  <c r="H3387"/>
  <c r="H3329"/>
  <c r="I3387"/>
  <c r="I3329"/>
  <c r="J3329"/>
  <c r="J3330"/>
  <c r="J3331"/>
  <c r="J3332"/>
  <c r="J3333"/>
  <c r="J3334"/>
  <c r="J3335"/>
  <c r="J3336"/>
  <c r="J3337"/>
  <c r="J3338"/>
  <c r="J3339"/>
  <c r="J3340"/>
  <c r="J3341"/>
  <c r="J3342"/>
  <c r="J3343"/>
  <c r="J3344"/>
  <c r="J3345"/>
  <c r="J3346"/>
  <c r="J3347"/>
  <c r="J3348"/>
  <c r="J3349"/>
  <c r="J3350"/>
  <c r="J3351"/>
  <c r="J3352"/>
  <c r="J3353"/>
  <c r="J3354"/>
  <c r="J3355"/>
  <c r="J3356"/>
  <c r="J3357"/>
  <c r="J3358"/>
  <c r="J3359"/>
  <c r="J3360"/>
  <c r="J3361"/>
  <c r="J3362"/>
  <c r="J3363"/>
  <c r="J3364"/>
  <c r="J3365"/>
  <c r="J3366"/>
  <c r="J3367"/>
  <c r="J3368"/>
  <c r="J3369"/>
  <c r="J3370"/>
  <c r="J3371"/>
  <c r="J3372"/>
  <c r="J3373"/>
  <c r="J3374"/>
  <c r="J3375"/>
  <c r="J3376"/>
  <c r="J3377"/>
  <c r="J3378"/>
  <c r="J3379"/>
  <c r="J3380"/>
  <c r="J3381"/>
  <c r="J3382"/>
  <c r="J3383"/>
  <c r="J3384"/>
  <c r="J3385"/>
  <c r="J3386"/>
  <c r="J3387"/>
  <c r="J3388"/>
  <c r="J3389"/>
  <c r="J3390"/>
  <c r="J3391"/>
  <c r="J3392"/>
  <c r="J3393"/>
  <c r="J3394"/>
  <c r="J3395"/>
  <c r="J3396"/>
  <c r="J3397"/>
  <c r="J3398"/>
  <c r="J3399"/>
  <c r="J3400"/>
  <c r="J3401"/>
  <c r="J3402"/>
  <c r="J3403"/>
  <c r="J3404"/>
  <c r="J3405"/>
  <c r="J3406"/>
  <c r="J3407"/>
  <c r="J3408"/>
  <c r="J3409"/>
  <c r="J3410"/>
  <c r="J3411"/>
  <c r="J3412"/>
  <c r="J3413"/>
  <c r="H3417"/>
  <c r="I3417"/>
  <c r="J3418"/>
  <c r="H3419"/>
  <c r="I3419"/>
  <c r="G3419"/>
  <c r="J3419"/>
  <c r="H3420"/>
  <c r="I3420"/>
  <c r="H3421"/>
  <c r="I3421"/>
  <c r="H3423"/>
  <c r="I3423"/>
  <c r="H3424"/>
  <c r="I3424"/>
  <c r="H3425"/>
  <c r="I3425"/>
  <c r="G3425"/>
  <c r="J3425"/>
  <c r="H3426"/>
  <c r="I3426"/>
  <c r="H3427"/>
  <c r="I3427"/>
  <c r="H3428"/>
  <c r="I3428"/>
  <c r="H3429"/>
  <c r="I3429"/>
  <c r="G3429"/>
  <c r="J3429"/>
  <c r="H3430"/>
  <c r="I3430"/>
  <c r="H3431"/>
  <c r="I3431"/>
  <c r="H3432"/>
  <c r="I3432"/>
  <c r="H3433"/>
  <c r="H3434"/>
  <c r="I3434"/>
  <c r="H3435"/>
  <c r="I3435"/>
  <c r="H3436"/>
  <c r="I3436"/>
  <c r="G3436"/>
  <c r="J3436"/>
  <c r="H3437"/>
  <c r="I3437"/>
  <c r="H3438"/>
  <c r="I3438"/>
  <c r="H3439"/>
  <c r="I3439"/>
  <c r="G3439"/>
  <c r="J3439"/>
  <c r="H3440"/>
  <c r="I3440"/>
  <c r="G3440"/>
  <c r="J3440"/>
  <c r="H3441"/>
  <c r="I3441"/>
  <c r="H3442"/>
  <c r="I3442"/>
  <c r="H3444"/>
  <c r="I3444"/>
  <c r="H3445"/>
  <c r="I3445"/>
  <c r="H3446"/>
  <c r="I3446"/>
  <c r="H3447"/>
  <c r="I3447"/>
  <c r="H3448"/>
  <c r="I3448"/>
  <c r="H3449"/>
  <c r="I3449"/>
  <c r="H3450"/>
  <c r="I3450"/>
  <c r="G3450"/>
  <c r="J3450"/>
  <c r="H3451"/>
  <c r="I3451"/>
  <c r="G3451"/>
  <c r="J3451"/>
  <c r="H3452"/>
  <c r="I3452"/>
  <c r="G3452"/>
  <c r="J3452"/>
  <c r="H3453"/>
  <c r="I3453"/>
  <c r="H3454"/>
  <c r="I3454"/>
  <c r="G3454"/>
  <c r="J3454"/>
  <c r="H3455"/>
  <c r="I3455"/>
  <c r="H3456"/>
  <c r="I3456"/>
  <c r="G3456"/>
  <c r="J3456"/>
  <c r="H3457"/>
  <c r="I3457"/>
  <c r="G3457"/>
  <c r="J3457"/>
  <c r="H3458"/>
  <c r="I3458"/>
  <c r="H3459"/>
  <c r="I3459"/>
  <c r="H3460"/>
  <c r="I3460"/>
  <c r="H3461"/>
  <c r="I3461"/>
  <c r="H3462"/>
  <c r="I3462"/>
  <c r="G3462"/>
  <c r="J3462"/>
  <c r="H3463"/>
  <c r="I3463"/>
  <c r="G3463"/>
  <c r="H3464"/>
  <c r="I3464"/>
  <c r="G3464"/>
  <c r="J3464"/>
  <c r="H3465"/>
  <c r="I3465"/>
  <c r="G3465"/>
  <c r="J3465"/>
  <c r="H3466"/>
  <c r="I3466"/>
  <c r="H3467"/>
  <c r="I3467"/>
  <c r="H3469"/>
  <c r="I3469"/>
  <c r="G3469"/>
  <c r="H3470"/>
  <c r="I3470"/>
  <c r="G3470"/>
  <c r="J3470"/>
  <c r="H3471"/>
  <c r="I3471"/>
  <c r="G3471"/>
  <c r="J3471"/>
  <c r="H3472"/>
  <c r="I3472"/>
  <c r="I3473"/>
  <c r="H3474"/>
  <c r="I3474"/>
  <c r="G3474"/>
  <c r="J3474"/>
  <c r="H3475"/>
  <c r="I3475"/>
  <c r="H3476"/>
  <c r="I3476"/>
  <c r="H3477"/>
  <c r="I3477"/>
  <c r="H3478"/>
  <c r="I3478"/>
  <c r="G3478"/>
  <c r="J3478"/>
  <c r="H3479"/>
  <c r="I3479"/>
  <c r="G3479"/>
  <c r="J3479"/>
  <c r="H3480"/>
  <c r="I3480"/>
  <c r="G3480"/>
  <c r="J3480"/>
  <c r="H3481"/>
  <c r="I3481"/>
  <c r="H3483"/>
  <c r="I3483"/>
  <c r="H3484"/>
  <c r="I3484"/>
  <c r="H3485"/>
  <c r="I3485"/>
  <c r="H3486"/>
  <c r="I3486"/>
  <c r="H3487"/>
  <c r="I3487"/>
  <c r="G3487"/>
  <c r="J3487"/>
  <c r="H3488"/>
  <c r="I3488"/>
  <c r="G3488"/>
  <c r="J3488"/>
  <c r="H3489"/>
  <c r="I3489"/>
  <c r="G3489"/>
  <c r="J3489"/>
  <c r="H3490"/>
  <c r="I3490"/>
  <c r="H3491"/>
  <c r="I3491"/>
  <c r="G3491"/>
  <c r="J3491"/>
  <c r="H3492"/>
  <c r="I3492"/>
  <c r="G3492"/>
  <c r="J3492"/>
  <c r="H3493"/>
  <c r="I3493"/>
  <c r="H3494"/>
  <c r="I3494"/>
  <c r="G3494"/>
  <c r="J3494"/>
  <c r="H3495"/>
  <c r="I3495"/>
  <c r="G3495"/>
  <c r="J3495"/>
  <c r="H3496"/>
  <c r="I3496"/>
  <c r="H3497"/>
  <c r="I3497"/>
  <c r="G3497"/>
  <c r="J3497"/>
  <c r="H3498"/>
  <c r="I3498"/>
  <c r="G3498"/>
  <c r="J3498"/>
  <c r="H3499"/>
  <c r="I3499"/>
  <c r="H3501"/>
  <c r="H3502"/>
  <c r="I3502"/>
  <c r="H3503"/>
  <c r="I3503"/>
  <c r="L18"/>
  <c r="L24"/>
  <c r="L27"/>
  <c r="L29"/>
  <c r="L31"/>
  <c r="L32"/>
  <c r="L35"/>
  <c r="L36"/>
  <c r="L38"/>
  <c r="L39"/>
  <c r="L42"/>
  <c r="L43"/>
  <c r="L47"/>
  <c r="L48"/>
  <c r="L49"/>
  <c r="L50"/>
  <c r="L54"/>
  <c r="L56"/>
  <c r="L59"/>
  <c r="L60"/>
  <c r="L76"/>
  <c r="L78"/>
  <c r="L82"/>
  <c r="L87"/>
  <c r="L94"/>
  <c r="L3459"/>
  <c r="L3497"/>
  <c r="L91"/>
  <c r="L1136"/>
  <c r="L1397"/>
  <c r="L1744"/>
  <c r="L2875"/>
  <c r="L2347"/>
  <c r="L3485"/>
  <c r="L3484"/>
  <c r="L84"/>
  <c r="L1823"/>
  <c r="L2868"/>
  <c r="L2340"/>
  <c r="L74"/>
  <c r="L423"/>
  <c r="L3470"/>
  <c r="L2851"/>
  <c r="L3461"/>
  <c r="L3196"/>
  <c r="L44"/>
  <c r="L1003"/>
  <c r="L1350"/>
  <c r="L1783"/>
  <c r="L2386"/>
  <c r="L2214"/>
  <c r="L3437"/>
  <c r="L34"/>
  <c r="L1079"/>
  <c r="L3081"/>
  <c r="L3431"/>
  <c r="L28"/>
  <c r="L377"/>
  <c r="L3426"/>
  <c r="L25"/>
  <c r="L898"/>
  <c r="L917"/>
  <c r="L1523"/>
  <c r="L1513"/>
  <c r="L2270"/>
  <c r="L2255"/>
  <c r="L2229"/>
  <c r="L2205"/>
  <c r="L2203"/>
  <c r="L2197"/>
  <c r="L1578"/>
  <c r="L1571"/>
  <c r="L1524"/>
  <c r="L1517"/>
  <c r="L973"/>
  <c r="L960"/>
  <c r="L957"/>
  <c r="L933"/>
  <c r="L911"/>
  <c r="L908"/>
  <c r="L906"/>
  <c r="L900"/>
  <c r="F25" i="75"/>
  <c r="G19" i="77"/>
  <c r="G20"/>
  <c r="G21"/>
  <c r="G24"/>
  <c r="G25"/>
  <c r="F114" i="75"/>
  <c r="G35" i="77"/>
  <c r="F111" i="75"/>
  <c r="L3082" i="78"/>
  <c r="L3030"/>
  <c r="L2945"/>
  <c r="L2871"/>
  <c r="L2866"/>
  <c r="L2860"/>
  <c r="L2852"/>
  <c r="L2843"/>
  <c r="L2834"/>
  <c r="L2833"/>
  <c r="L2822"/>
  <c r="L2819"/>
  <c r="L2815"/>
  <c r="L2808"/>
  <c r="L2806"/>
  <c r="L2805"/>
  <c r="L2527"/>
  <c r="L2515"/>
  <c r="L2514"/>
  <c r="L2467"/>
  <c r="L2427"/>
  <c r="L2424"/>
  <c r="L2402"/>
  <c r="L2380"/>
  <c r="L2375"/>
  <c r="L2369"/>
  <c r="L2341"/>
  <c r="L2315"/>
  <c r="L2291"/>
  <c r="L2289"/>
  <c r="L2283"/>
  <c r="L2118"/>
  <c r="L2097"/>
  <c r="L2084"/>
  <c r="L1946"/>
  <c r="L1912"/>
  <c r="L1885"/>
  <c r="L1860"/>
  <c r="L1836"/>
  <c r="L1826"/>
  <c r="L1798"/>
  <c r="L1777"/>
  <c r="L1775"/>
  <c r="L1774"/>
  <c r="L1772"/>
  <c r="L1766"/>
  <c r="L1699"/>
  <c r="L1691"/>
  <c r="L1686"/>
  <c r="L1680"/>
  <c r="L1664"/>
  <c r="L1611"/>
  <c r="L1604"/>
  <c r="L1458"/>
  <c r="L1429"/>
  <c r="L1366"/>
  <c r="L1344"/>
  <c r="L1253"/>
  <c r="L1178"/>
  <c r="L1083"/>
  <c r="L1078"/>
  <c r="L1046"/>
  <c r="L1019"/>
  <c r="L994"/>
  <c r="L992"/>
  <c r="L986"/>
  <c r="L758"/>
  <c r="L693"/>
  <c r="L671"/>
  <c r="L480"/>
  <c r="L431"/>
  <c r="L409"/>
  <c r="L394"/>
  <c r="L378"/>
  <c r="L344"/>
  <c r="L108"/>
  <c r="L104"/>
  <c r="L100"/>
  <c r="L98"/>
  <c r="L97"/>
  <c r="L2816"/>
  <c r="L2032"/>
  <c r="L1684"/>
  <c r="L997"/>
  <c r="L3453"/>
  <c r="L685"/>
  <c r="L702"/>
  <c r="L2513"/>
  <c r="G19" i="76"/>
  <c r="G20"/>
  <c r="G28"/>
  <c r="G43"/>
  <c r="G44"/>
  <c r="G104"/>
  <c r="G103"/>
  <c r="G102"/>
  <c r="F41" i="75"/>
  <c r="F101"/>
  <c r="F103"/>
  <c r="F42"/>
  <c r="L2426" i="78"/>
  <c r="L2081"/>
  <c r="L3438"/>
  <c r="L1050"/>
  <c r="L2088"/>
  <c r="L1681"/>
  <c r="L1456"/>
  <c r="L3138"/>
  <c r="L3455"/>
  <c r="L3447"/>
  <c r="L1043"/>
  <c r="L2802"/>
  <c r="L1753"/>
  <c r="L503"/>
  <c r="L1839"/>
  <c r="L1145"/>
  <c r="L3197"/>
  <c r="L1059"/>
  <c r="L2884"/>
  <c r="L3436"/>
  <c r="L3445"/>
  <c r="L3430"/>
  <c r="L3472"/>
  <c r="L2356"/>
  <c r="L3465"/>
  <c r="L3486"/>
  <c r="L711"/>
  <c r="L1406"/>
  <c r="L2442"/>
  <c r="L3147"/>
  <c r="L3493"/>
  <c r="L984"/>
  <c r="L1697"/>
  <c r="L1909"/>
  <c r="L1687"/>
  <c r="L3029"/>
  <c r="L742"/>
  <c r="L1176"/>
  <c r="L1869"/>
  <c r="L2416"/>
  <c r="L479"/>
  <c r="L2813"/>
  <c r="L2377"/>
  <c r="L2520"/>
  <c r="L2261"/>
  <c r="L1657"/>
  <c r="L1830"/>
  <c r="L2281"/>
  <c r="L2803"/>
  <c r="L1610"/>
  <c r="L1773"/>
  <c r="L655"/>
  <c r="L3435"/>
  <c r="L3420"/>
  <c r="L3477"/>
  <c r="L2031"/>
  <c r="L393"/>
  <c r="L1600"/>
  <c r="L1736"/>
  <c r="L2117"/>
  <c r="L2367"/>
  <c r="L3481"/>
  <c r="L2433"/>
  <c r="L3499"/>
  <c r="L3442"/>
  <c r="L2290"/>
  <c r="L3496"/>
  <c r="L1764"/>
  <c r="L1340"/>
  <c r="L993"/>
  <c r="L336"/>
  <c r="L3449"/>
  <c r="L3432"/>
  <c r="L3423"/>
  <c r="L964"/>
  <c r="L3446"/>
  <c r="L3448"/>
  <c r="L2195"/>
  <c r="L3428"/>
  <c r="L2463"/>
  <c r="L3441"/>
  <c r="F29" i="75"/>
  <c r="L3417" i="78"/>
  <c r="L2254"/>
  <c r="F100" i="75"/>
  <c r="L1678" i="78"/>
  <c r="L1859"/>
  <c r="L2812"/>
  <c r="L2818"/>
  <c r="L1426"/>
  <c r="L1945"/>
  <c r="L1252"/>
  <c r="L2300"/>
  <c r="L2474"/>
  <c r="L907"/>
  <c r="L1042"/>
  <c r="L1908"/>
  <c r="L2512"/>
  <c r="L1562"/>
  <c r="L3028"/>
  <c r="L2801"/>
  <c r="F109" i="75"/>
  <c r="L1128" i="78"/>
  <c r="L1389"/>
  <c r="L2425"/>
  <c r="L2339"/>
  <c r="L2253"/>
  <c r="L956"/>
  <c r="L2858"/>
  <c r="L103"/>
  <c r="F26" i="75"/>
  <c r="G22" i="77"/>
  <c r="L502" i="78"/>
  <c r="L2473"/>
  <c r="L3070"/>
  <c r="L3467"/>
  <c r="L3444"/>
  <c r="G27" i="76"/>
  <c r="L1934" i="78"/>
  <c r="L83"/>
  <c r="L3130"/>
  <c r="L2080"/>
  <c r="L22"/>
  <c r="L3421"/>
  <c r="L17"/>
  <c r="F23" i="75"/>
  <c r="G24" i="76"/>
  <c r="L1822" i="78"/>
  <c r="F40" i="75"/>
  <c r="G17" i="77"/>
  <c r="G109" i="76"/>
  <c r="G74" i="77"/>
  <c r="L2941" i="78"/>
  <c r="L2376"/>
  <c r="L2365"/>
  <c r="L3475"/>
  <c r="I3325"/>
  <c r="I3500"/>
  <c r="I3501"/>
  <c r="J2781"/>
  <c r="J2588"/>
  <c r="J2536"/>
  <c r="J2789"/>
  <c r="J2726"/>
  <c r="J2538"/>
  <c r="J789"/>
  <c r="J518"/>
  <c r="J767"/>
  <c r="J418"/>
  <c r="J331"/>
  <c r="J69"/>
  <c r="J258"/>
  <c r="J540"/>
  <c r="J526"/>
  <c r="J266"/>
  <c r="J203"/>
  <c r="L372"/>
  <c r="L721"/>
  <c r="L1762"/>
  <c r="L896"/>
  <c r="L982"/>
  <c r="L1676"/>
  <c r="L1848"/>
  <c r="L1068"/>
  <c r="L1329"/>
  <c r="I12"/>
  <c r="F24" i="75"/>
  <c r="L23" i="78"/>
  <c r="L1415"/>
  <c r="L2106"/>
  <c r="G25" i="76"/>
  <c r="G18" i="77"/>
  <c r="H3473" i="78"/>
  <c r="F22" i="75"/>
  <c r="F21"/>
  <c r="G26" i="76"/>
  <c r="G16" i="77"/>
  <c r="G76"/>
  <c r="G28"/>
  <c r="F20" i="75"/>
  <c r="G101" i="76"/>
  <c r="G100"/>
  <c r="G114"/>
  <c r="G113"/>
  <c r="G112"/>
  <c r="G26" i="77"/>
  <c r="F102" i="75"/>
  <c r="G18" i="76"/>
  <c r="G17"/>
  <c r="G14"/>
  <c r="G16"/>
  <c r="M44" i="78"/>
  <c r="G23" i="76"/>
  <c r="G22"/>
  <c r="G21"/>
  <c r="G40"/>
  <c r="G39"/>
  <c r="G42"/>
  <c r="G41"/>
  <c r="F113" i="75"/>
  <c r="G111" i="76"/>
  <c r="I2721" i="78"/>
  <c r="J2544"/>
  <c r="I2542"/>
  <c r="I2535"/>
  <c r="I198"/>
  <c r="I191"/>
  <c r="H244"/>
  <c r="J245"/>
  <c r="G3468"/>
  <c r="I3116"/>
  <c r="J3116"/>
  <c r="J3117"/>
  <c r="I2975"/>
  <c r="I2974"/>
  <c r="I2973"/>
  <c r="H2714"/>
  <c r="H2542"/>
  <c r="H2535"/>
  <c r="J782"/>
  <c r="I781"/>
  <c r="J781"/>
  <c r="H432"/>
  <c r="J440"/>
  <c r="H192"/>
  <c r="J194"/>
  <c r="G2535"/>
  <c r="G3424"/>
  <c r="G198"/>
  <c r="I3151"/>
  <c r="I3150"/>
  <c r="I3149"/>
  <c r="I3148"/>
  <c r="I2498"/>
  <c r="J2498"/>
  <c r="J2499"/>
  <c r="I2272"/>
  <c r="I2271"/>
  <c r="I2186"/>
  <c r="I2185"/>
  <c r="I2100"/>
  <c r="J2102"/>
  <c r="I2013"/>
  <c r="I2012"/>
  <c r="I1927"/>
  <c r="I1926"/>
  <c r="I1848"/>
  <c r="J1853"/>
  <c r="I1841"/>
  <c r="I1840"/>
  <c r="I1676"/>
  <c r="I1669"/>
  <c r="I1668"/>
  <c r="I1495"/>
  <c r="I1494"/>
  <c r="I1583"/>
  <c r="J1585"/>
  <c r="I1389"/>
  <c r="J1397"/>
  <c r="I809"/>
  <c r="J809"/>
  <c r="I802"/>
  <c r="I801"/>
  <c r="I800"/>
  <c r="I1234"/>
  <c r="I1233"/>
  <c r="I1148"/>
  <c r="I1147"/>
  <c r="I458"/>
  <c r="J463"/>
  <c r="I451"/>
  <c r="I450"/>
  <c r="H3063"/>
  <c r="H3062"/>
  <c r="H3061"/>
  <c r="H3060"/>
  <c r="H2895"/>
  <c r="H2888"/>
  <c r="H2887"/>
  <c r="H2886"/>
  <c r="H1562"/>
  <c r="J1562"/>
  <c r="J1571"/>
  <c r="H1461"/>
  <c r="J1461"/>
  <c r="J1462"/>
  <c r="J1389"/>
  <c r="J1375"/>
  <c r="H802"/>
  <c r="H801"/>
  <c r="H800"/>
  <c r="H721"/>
  <c r="J721"/>
  <c r="J726"/>
  <c r="H714"/>
  <c r="H713"/>
  <c r="H712"/>
  <c r="H627"/>
  <c r="H626"/>
  <c r="H625"/>
  <c r="H452"/>
  <c r="J454"/>
  <c r="G3151"/>
  <c r="G2629"/>
  <c r="G2622"/>
  <c r="G546"/>
  <c r="G539"/>
  <c r="G538"/>
  <c r="G537"/>
  <c r="G536"/>
  <c r="G1589"/>
  <c r="G1582"/>
  <c r="G1409"/>
  <c r="J1411"/>
  <c r="J2767"/>
  <c r="J2732"/>
  <c r="J2723"/>
  <c r="J2602"/>
  <c r="J2610"/>
  <c r="J2586"/>
  <c r="J2580"/>
  <c r="J432"/>
  <c r="J3219"/>
  <c r="J3204"/>
  <c r="J3205"/>
  <c r="J3199"/>
  <c r="J3169"/>
  <c r="J3121"/>
  <c r="J1657"/>
  <c r="J155"/>
  <c r="J156"/>
  <c r="J111"/>
  <c r="M23"/>
  <c r="M34"/>
  <c r="M28"/>
  <c r="G2714"/>
  <c r="G191"/>
  <c r="G3433"/>
  <c r="G3460"/>
  <c r="M3483"/>
  <c r="I3240"/>
  <c r="I3239"/>
  <c r="I3237"/>
  <c r="I3236"/>
  <c r="I3063"/>
  <c r="I3062"/>
  <c r="I3061"/>
  <c r="I3060"/>
  <c r="I2941"/>
  <c r="J2942"/>
  <c r="I2623"/>
  <c r="J2625"/>
  <c r="I2386"/>
  <c r="I2365"/>
  <c r="J2370"/>
  <c r="I2358"/>
  <c r="I2357"/>
  <c r="I1762"/>
  <c r="I1755"/>
  <c r="I1754"/>
  <c r="I956"/>
  <c r="J956"/>
  <c r="J964"/>
  <c r="I1042"/>
  <c r="I634"/>
  <c r="J639"/>
  <c r="I627"/>
  <c r="I626"/>
  <c r="I625"/>
  <c r="I285"/>
  <c r="I278"/>
  <c r="I277"/>
  <c r="I276"/>
  <c r="I109"/>
  <c r="H3240"/>
  <c r="H3239"/>
  <c r="H3237"/>
  <c r="H3236"/>
  <c r="J3043"/>
  <c r="H3028"/>
  <c r="J3029"/>
  <c r="J3023"/>
  <c r="J2993"/>
  <c r="H2689"/>
  <c r="J2689"/>
  <c r="J2697"/>
  <c r="H2452"/>
  <c r="J2457"/>
  <c r="H2445"/>
  <c r="H2444"/>
  <c r="H2080"/>
  <c r="J2080"/>
  <c r="J2088"/>
  <c r="H1842"/>
  <c r="J1844"/>
  <c r="H1755"/>
  <c r="H1754"/>
  <c r="H1670"/>
  <c r="J1672"/>
  <c r="H592"/>
  <c r="J592"/>
  <c r="J593"/>
  <c r="H2807"/>
  <c r="H372"/>
  <c r="J377"/>
  <c r="H365"/>
  <c r="H364"/>
  <c r="H279"/>
  <c r="J281"/>
  <c r="G3327"/>
  <c r="G3503"/>
  <c r="G2975"/>
  <c r="G715"/>
  <c r="J717"/>
  <c r="G2867"/>
  <c r="G2799"/>
  <c r="M2875"/>
  <c r="M2851"/>
  <c r="G366"/>
  <c r="J368"/>
  <c r="M83"/>
  <c r="G17"/>
  <c r="J19"/>
  <c r="G3473"/>
  <c r="G102"/>
  <c r="G1502"/>
  <c r="J1507"/>
  <c r="G1495"/>
  <c r="G1494"/>
  <c r="I23"/>
  <c r="H23"/>
  <c r="H16"/>
  <c r="H102"/>
  <c r="H101"/>
  <c r="J2916"/>
  <c r="J2900"/>
  <c r="J2889"/>
  <c r="M2801"/>
  <c r="J942"/>
  <c r="J943"/>
  <c r="J937"/>
  <c r="J907"/>
  <c r="J1129"/>
  <c r="J1114"/>
  <c r="J1115"/>
  <c r="J1109"/>
  <c r="J1028"/>
  <c r="J1029"/>
  <c r="J1023"/>
  <c r="M993"/>
  <c r="J987"/>
  <c r="J976"/>
  <c r="M3490"/>
  <c r="I2888"/>
  <c r="I2887"/>
  <c r="I2886"/>
  <c r="I2445"/>
  <c r="I2444"/>
  <c r="I1415"/>
  <c r="I1329"/>
  <c r="I896"/>
  <c r="I1068"/>
  <c r="I982"/>
  <c r="I714"/>
  <c r="I713"/>
  <c r="I712"/>
  <c r="I546"/>
  <c r="I539"/>
  <c r="I538"/>
  <c r="I537"/>
  <c r="I536"/>
  <c r="I365"/>
  <c r="I364"/>
  <c r="H3151"/>
  <c r="H3150"/>
  <c r="H3149"/>
  <c r="H3148"/>
  <c r="H2975"/>
  <c r="H2974"/>
  <c r="H2973"/>
  <c r="H2629"/>
  <c r="H2622"/>
  <c r="H2621"/>
  <c r="H2620"/>
  <c r="H2530"/>
  <c r="H2279"/>
  <c r="H2272"/>
  <c r="H2271"/>
  <c r="H2193"/>
  <c r="H2186"/>
  <c r="H2185"/>
  <c r="H2106"/>
  <c r="H2020"/>
  <c r="H2013"/>
  <c r="H2012"/>
  <c r="H1934"/>
  <c r="H2365"/>
  <c r="H1502"/>
  <c r="H1495"/>
  <c r="H1494"/>
  <c r="H1589"/>
  <c r="H1582"/>
  <c r="H1581"/>
  <c r="H1408"/>
  <c r="H1407"/>
  <c r="H1322"/>
  <c r="H1321"/>
  <c r="H1241"/>
  <c r="H1234"/>
  <c r="H1233"/>
  <c r="H1155"/>
  <c r="H1148"/>
  <c r="H1147"/>
  <c r="H889"/>
  <c r="H888"/>
  <c r="H1061"/>
  <c r="H1060"/>
  <c r="H975"/>
  <c r="H974"/>
  <c r="H539"/>
  <c r="H538"/>
  <c r="H537"/>
  <c r="H536"/>
  <c r="H2800"/>
  <c r="H2799"/>
  <c r="G3240"/>
  <c r="G3239"/>
  <c r="G3237"/>
  <c r="G3236"/>
  <c r="G3063"/>
  <c r="G3062"/>
  <c r="G2895"/>
  <c r="G2888"/>
  <c r="G634"/>
  <c r="G458"/>
  <c r="G451"/>
  <c r="G285"/>
  <c r="G278"/>
  <c r="G2445"/>
  <c r="G2272"/>
  <c r="G2271"/>
  <c r="G2186"/>
  <c r="G2099"/>
  <c r="G2013"/>
  <c r="G1927"/>
  <c r="G1841"/>
  <c r="G1755"/>
  <c r="G1669"/>
  <c r="G802"/>
  <c r="G801"/>
  <c r="G800"/>
  <c r="J198"/>
  <c r="M2452"/>
  <c r="J546"/>
  <c r="G1322"/>
  <c r="G2358"/>
  <c r="G1241"/>
  <c r="G1234"/>
  <c r="G1233"/>
  <c r="G1155"/>
  <c r="G889"/>
  <c r="G888"/>
  <c r="G1061"/>
  <c r="L451"/>
  <c r="L2013"/>
  <c r="L3433"/>
  <c r="G2621"/>
  <c r="M2807"/>
  <c r="F110" i="75"/>
  <c r="L2807" i="78"/>
  <c r="G2708"/>
  <c r="G12"/>
  <c r="G1581"/>
  <c r="H2885"/>
  <c r="J285"/>
  <c r="L1061"/>
  <c r="L1322"/>
  <c r="L3466"/>
  <c r="L102"/>
  <c r="L634"/>
  <c r="L889"/>
  <c r="J1241"/>
  <c r="L1241"/>
  <c r="L1408"/>
  <c r="J1502"/>
  <c r="L1502"/>
  <c r="L714"/>
  <c r="L2099"/>
  <c r="J2629"/>
  <c r="L2975"/>
  <c r="L3460"/>
  <c r="J2535"/>
  <c r="J2542"/>
  <c r="G1060"/>
  <c r="M1061"/>
  <c r="G1148"/>
  <c r="M1155"/>
  <c r="G2357"/>
  <c r="M2358"/>
  <c r="L365"/>
  <c r="L1755"/>
  <c r="L2358"/>
  <c r="L3434"/>
  <c r="J3240"/>
  <c r="G1668"/>
  <c r="M1669"/>
  <c r="G1840"/>
  <c r="M1841"/>
  <c r="G2012"/>
  <c r="M2013"/>
  <c r="G2185"/>
  <c r="G2444"/>
  <c r="M2445"/>
  <c r="G450"/>
  <c r="M451"/>
  <c r="G2887"/>
  <c r="M2888"/>
  <c r="H1146"/>
  <c r="H1320"/>
  <c r="H1493"/>
  <c r="H2358"/>
  <c r="H2357"/>
  <c r="H2184"/>
  <c r="I975"/>
  <c r="I974"/>
  <c r="I889"/>
  <c r="I888"/>
  <c r="J896"/>
  <c r="I1408"/>
  <c r="I1407"/>
  <c r="J1415"/>
  <c r="I2885"/>
  <c r="L694"/>
  <c r="L975"/>
  <c r="M3458"/>
  <c r="L3458"/>
  <c r="J3469"/>
  <c r="L3469"/>
  <c r="H3422"/>
  <c r="I16"/>
  <c r="I3422"/>
  <c r="G101"/>
  <c r="M101"/>
  <c r="M102"/>
  <c r="G365"/>
  <c r="J366"/>
  <c r="G2974"/>
  <c r="M2975"/>
  <c r="G3502"/>
  <c r="M3502"/>
  <c r="M3327"/>
  <c r="G3326"/>
  <c r="H278"/>
  <c r="H277"/>
  <c r="H276"/>
  <c r="J279"/>
  <c r="H1669"/>
  <c r="H1668"/>
  <c r="J1670"/>
  <c r="H2443"/>
  <c r="I624"/>
  <c r="M3466"/>
  <c r="M3433"/>
  <c r="L16"/>
  <c r="L3483"/>
  <c r="L3424"/>
  <c r="M1649"/>
  <c r="L1649"/>
  <c r="G3150"/>
  <c r="M3151"/>
  <c r="H451"/>
  <c r="H450"/>
  <c r="J452"/>
  <c r="I1582"/>
  <c r="I1581"/>
  <c r="J1583"/>
  <c r="I3416"/>
  <c r="I2184"/>
  <c r="M3434"/>
  <c r="G3422"/>
  <c r="M3422"/>
  <c r="J244"/>
  <c r="H3468"/>
  <c r="I3482"/>
  <c r="F112" i="75"/>
  <c r="J458" i="78"/>
  <c r="L458"/>
  <c r="L1155"/>
  <c r="L1589"/>
  <c r="M2020"/>
  <c r="L2020"/>
  <c r="J802"/>
  <c r="J2279"/>
  <c r="L2279"/>
  <c r="L2867"/>
  <c r="L3151"/>
  <c r="G1321"/>
  <c r="M1322"/>
  <c r="J539"/>
  <c r="L1669"/>
  <c r="L1841"/>
  <c r="L1927"/>
  <c r="M2193"/>
  <c r="L2193"/>
  <c r="M2204"/>
  <c r="L2204"/>
  <c r="L2452"/>
  <c r="G1754"/>
  <c r="M1755"/>
  <c r="G1926"/>
  <c r="M1927"/>
  <c r="G2098"/>
  <c r="M2099"/>
  <c r="G277"/>
  <c r="M278"/>
  <c r="G627"/>
  <c r="M634"/>
  <c r="G3061"/>
  <c r="H2708"/>
  <c r="H2707"/>
  <c r="H12"/>
  <c r="H887"/>
  <c r="H1927"/>
  <c r="H1926"/>
  <c r="H2099"/>
  <c r="H2098"/>
  <c r="I363"/>
  <c r="I1061"/>
  <c r="I1060"/>
  <c r="I1322"/>
  <c r="I1321"/>
  <c r="I2443"/>
  <c r="L3490"/>
  <c r="M2828"/>
  <c r="L2828"/>
  <c r="L2888"/>
  <c r="J2895"/>
  <c r="J3463"/>
  <c r="L3463"/>
  <c r="L3473"/>
  <c r="H15"/>
  <c r="G974"/>
  <c r="M975"/>
  <c r="M3473"/>
  <c r="G16"/>
  <c r="M17"/>
  <c r="G3416"/>
  <c r="M3416"/>
  <c r="M2867"/>
  <c r="G3482"/>
  <c r="M3482"/>
  <c r="G714"/>
  <c r="G713"/>
  <c r="J715"/>
  <c r="M3503"/>
  <c r="H363"/>
  <c r="H1841"/>
  <c r="H1840"/>
  <c r="J1842"/>
  <c r="I102"/>
  <c r="I101"/>
  <c r="J109"/>
  <c r="I3443"/>
  <c r="I2622"/>
  <c r="I2621"/>
  <c r="I2620"/>
  <c r="I2530"/>
  <c r="J2623"/>
  <c r="M3460"/>
  <c r="L3416"/>
  <c r="L3427"/>
  <c r="L3063"/>
  <c r="J3063"/>
  <c r="G1408"/>
  <c r="G1407"/>
  <c r="J1409"/>
  <c r="M1589"/>
  <c r="M694"/>
  <c r="H624"/>
  <c r="I3468"/>
  <c r="I1146"/>
  <c r="I2099"/>
  <c r="I2098"/>
  <c r="J2100"/>
  <c r="M3427"/>
  <c r="M3424"/>
  <c r="H191"/>
  <c r="J191"/>
  <c r="J192"/>
  <c r="H3416"/>
  <c r="H3482"/>
  <c r="I2714"/>
  <c r="J2714"/>
  <c r="J2721"/>
  <c r="L3468"/>
  <c r="M3468"/>
  <c r="L3062"/>
  <c r="G15"/>
  <c r="M16"/>
  <c r="G3415"/>
  <c r="H3415"/>
  <c r="H3414"/>
  <c r="L2887"/>
  <c r="I1320"/>
  <c r="H799"/>
  <c r="H10"/>
  <c r="G3060"/>
  <c r="M3061"/>
  <c r="G626"/>
  <c r="M627"/>
  <c r="G276"/>
  <c r="M2098"/>
  <c r="M1926"/>
  <c r="M1754"/>
  <c r="F85" i="75"/>
  <c r="L1926" i="78"/>
  <c r="F81" i="75"/>
  <c r="L1668" i="78"/>
  <c r="J538"/>
  <c r="M1321"/>
  <c r="G1320"/>
  <c r="L3150"/>
  <c r="L1582"/>
  <c r="L1148"/>
  <c r="I1667"/>
  <c r="L3422"/>
  <c r="L15"/>
  <c r="H1667"/>
  <c r="L974"/>
  <c r="F62" i="75"/>
  <c r="I887" i="78"/>
  <c r="G2886"/>
  <c r="M2887"/>
  <c r="M450"/>
  <c r="G2443"/>
  <c r="G2184"/>
  <c r="M2012"/>
  <c r="M1840"/>
  <c r="G1667"/>
  <c r="M1668"/>
  <c r="L2445"/>
  <c r="L1754"/>
  <c r="F89" i="75"/>
  <c r="L2974" i="78"/>
  <c r="J713"/>
  <c r="L713"/>
  <c r="J1407"/>
  <c r="L1407"/>
  <c r="F73" i="75"/>
  <c r="J888" i="78"/>
  <c r="F61" i="75"/>
  <c r="L888" i="78"/>
  <c r="L101"/>
  <c r="F59" i="75"/>
  <c r="L1060" i="78"/>
  <c r="L278"/>
  <c r="M1582"/>
  <c r="M2622"/>
  <c r="L2012"/>
  <c r="F87" i="75"/>
  <c r="G712" i="78"/>
  <c r="G887"/>
  <c r="M974"/>
  <c r="H14"/>
  <c r="H13"/>
  <c r="H9"/>
  <c r="L3443"/>
  <c r="M3443"/>
  <c r="M3062"/>
  <c r="L2186"/>
  <c r="L1840"/>
  <c r="F83" i="75"/>
  <c r="L2272" i="78"/>
  <c r="J2272"/>
  <c r="J800"/>
  <c r="J801"/>
  <c r="I1493"/>
  <c r="M3150"/>
  <c r="G3149"/>
  <c r="L3482"/>
  <c r="G3501"/>
  <c r="M3501"/>
  <c r="G3325"/>
  <c r="M3326"/>
  <c r="G2973"/>
  <c r="M2974"/>
  <c r="G364"/>
  <c r="M365"/>
  <c r="I15"/>
  <c r="I3415"/>
  <c r="I3414"/>
  <c r="H1319"/>
  <c r="H11"/>
  <c r="M2186"/>
  <c r="J3239"/>
  <c r="F96" i="75"/>
  <c r="L2357" i="78"/>
  <c r="L364"/>
  <c r="F37" i="75"/>
  <c r="M2357" i="78"/>
  <c r="G1147"/>
  <c r="M1148"/>
  <c r="M1060"/>
  <c r="F91" i="75"/>
  <c r="L2098" i="78"/>
  <c r="J714"/>
  <c r="L1495"/>
  <c r="J1495"/>
  <c r="J1408"/>
  <c r="J1234"/>
  <c r="L1234"/>
  <c r="J889"/>
  <c r="L627"/>
  <c r="L1321"/>
  <c r="F72" i="75"/>
  <c r="G1493" i="78"/>
  <c r="M1581"/>
  <c r="G2707"/>
  <c r="M2800"/>
  <c r="L2800"/>
  <c r="G110" i="76"/>
  <c r="G108"/>
  <c r="G107"/>
  <c r="G106"/>
  <c r="G105"/>
  <c r="G75" i="77"/>
  <c r="F108" i="75"/>
  <c r="G2620" i="78"/>
  <c r="M2621"/>
  <c r="L450"/>
  <c r="F39" i="75"/>
  <c r="G2530" i="78"/>
  <c r="L2799"/>
  <c r="M2799"/>
  <c r="L1320"/>
  <c r="F38" i="75"/>
  <c r="G38" i="76"/>
  <c r="G37"/>
  <c r="G27" i="77"/>
  <c r="F107" i="75"/>
  <c r="G73" i="77"/>
  <c r="G51"/>
  <c r="G71" i="76"/>
  <c r="F69" i="75"/>
  <c r="L626" i="78"/>
  <c r="J1233"/>
  <c r="F67" i="75"/>
  <c r="L1233" i="78"/>
  <c r="F77" i="75"/>
  <c r="L1494" i="78"/>
  <c r="J1494"/>
  <c r="G66" i="77"/>
  <c r="G91" i="76"/>
  <c r="G90"/>
  <c r="F90" i="75"/>
  <c r="L363" i="78"/>
  <c r="I14"/>
  <c r="I13"/>
  <c r="I9"/>
  <c r="M2973"/>
  <c r="M3325"/>
  <c r="G3500"/>
  <c r="M3500"/>
  <c r="L3415"/>
  <c r="G3148"/>
  <c r="M3149"/>
  <c r="J2271"/>
  <c r="L2271"/>
  <c r="F94" i="75"/>
  <c r="G83" i="76"/>
  <c r="G82"/>
  <c r="F82" i="75"/>
  <c r="G58" i="77"/>
  <c r="L2185" i="78"/>
  <c r="F93" i="75"/>
  <c r="H8" i="78"/>
  <c r="F86" i="75"/>
  <c r="G87" i="76"/>
  <c r="G86"/>
  <c r="G62" i="77"/>
  <c r="L277" i="78"/>
  <c r="G58" i="76"/>
  <c r="G57"/>
  <c r="G45" i="77"/>
  <c r="F58" i="75"/>
  <c r="J712" i="78"/>
  <c r="F54" i="75"/>
  <c r="L712" i="78"/>
  <c r="L2973"/>
  <c r="F123" i="75"/>
  <c r="F99"/>
  <c r="L2444" i="78"/>
  <c r="M2185"/>
  <c r="M2184"/>
  <c r="M2444"/>
  <c r="G2885"/>
  <c r="M2886"/>
  <c r="I799"/>
  <c r="I10"/>
  <c r="L887"/>
  <c r="L14"/>
  <c r="F78" i="75"/>
  <c r="L1581" i="78"/>
  <c r="F80" i="75"/>
  <c r="G81" i="76"/>
  <c r="G80"/>
  <c r="G56" i="77"/>
  <c r="M277" i="78"/>
  <c r="F119" i="75"/>
  <c r="L2886" i="78"/>
  <c r="M3415"/>
  <c r="G3414"/>
  <c r="M3414"/>
  <c r="G14"/>
  <c r="M15"/>
  <c r="G1146"/>
  <c r="M1147"/>
  <c r="G36" i="76"/>
  <c r="G35"/>
  <c r="G30" i="77"/>
  <c r="F36" i="75"/>
  <c r="G96" i="76"/>
  <c r="G95"/>
  <c r="F95" i="75"/>
  <c r="G71" i="77"/>
  <c r="J3236" i="78"/>
  <c r="J3237"/>
  <c r="G363"/>
  <c r="M363"/>
  <c r="M364"/>
  <c r="H7"/>
  <c r="G799"/>
  <c r="M887"/>
  <c r="G10"/>
  <c r="M10"/>
  <c r="G47" i="77"/>
  <c r="G60" i="76"/>
  <c r="G52" i="77"/>
  <c r="G72" i="76"/>
  <c r="G64" i="77"/>
  <c r="F88" i="75"/>
  <c r="G89" i="76"/>
  <c r="G88"/>
  <c r="M2443" i="78"/>
  <c r="G61" i="76"/>
  <c r="F60" i="75"/>
  <c r="G48" i="77"/>
  <c r="F66" i="75"/>
  <c r="L1147" i="78"/>
  <c r="L3149"/>
  <c r="G1319"/>
  <c r="M1320"/>
  <c r="J536"/>
  <c r="J537"/>
  <c r="F84" i="75"/>
  <c r="G85" i="76"/>
  <c r="G84"/>
  <c r="M276" i="78"/>
  <c r="G625"/>
  <c r="M626"/>
  <c r="I1319"/>
  <c r="I11"/>
  <c r="L3061"/>
  <c r="G60" i="77"/>
  <c r="G59" i="76"/>
  <c r="G55"/>
  <c r="G34"/>
  <c r="G33"/>
  <c r="L799" i="78"/>
  <c r="G11"/>
  <c r="F128" i="75"/>
  <c r="L3060" i="78"/>
  <c r="G59" i="77"/>
  <c r="F63" i="75"/>
  <c r="G33" i="77"/>
  <c r="G65" i="76"/>
  <c r="L9" i="78"/>
  <c r="G63" i="77"/>
  <c r="G70"/>
  <c r="G13" i="78"/>
  <c r="M14"/>
  <c r="L2885"/>
  <c r="L13"/>
  <c r="M2885"/>
  <c r="L2443"/>
  <c r="G44" i="77"/>
  <c r="G56" i="76"/>
  <c r="G61" i="77"/>
  <c r="G93" i="76"/>
  <c r="G68" i="77"/>
  <c r="F92" i="75"/>
  <c r="G57" i="77"/>
  <c r="L3414" i="78"/>
  <c r="I7"/>
  <c r="G76" i="76"/>
  <c r="G53" i="77"/>
  <c r="F74" i="75"/>
  <c r="G66" i="76"/>
  <c r="G34" i="77"/>
  <c r="F50" i="75"/>
  <c r="L625" i="78"/>
  <c r="G72" i="77"/>
  <c r="G23"/>
  <c r="F35" i="75"/>
  <c r="L12" i="78"/>
  <c r="M12"/>
  <c r="M2620"/>
  <c r="M625"/>
  <c r="G624"/>
  <c r="F133" i="75"/>
  <c r="L3148" i="78"/>
  <c r="L1146"/>
  <c r="G46" i="77"/>
  <c r="M799" i="78"/>
  <c r="M1146"/>
  <c r="G9"/>
  <c r="F118" i="75"/>
  <c r="G42" i="77"/>
  <c r="G119" i="76"/>
  <c r="F116" i="75"/>
  <c r="M3060" i="78"/>
  <c r="G55" i="77"/>
  <c r="F79" i="75"/>
  <c r="G54" i="77"/>
  <c r="G77" i="76"/>
  <c r="L1493" i="78"/>
  <c r="L10"/>
  <c r="F97" i="75"/>
  <c r="F98"/>
  <c r="G99" i="76"/>
  <c r="G36" i="77"/>
  <c r="F122" i="75"/>
  <c r="F120"/>
  <c r="G123" i="76"/>
  <c r="G53"/>
  <c r="F51" i="75"/>
  <c r="G32" i="77"/>
  <c r="F57" i="75"/>
  <c r="F33"/>
  <c r="L276" i="78"/>
  <c r="L2184"/>
  <c r="G69" i="77"/>
  <c r="G94" i="76"/>
  <c r="M3148" i="78"/>
  <c r="I8"/>
  <c r="G65" i="77"/>
  <c r="G70" i="76"/>
  <c r="G69"/>
  <c r="G68"/>
  <c r="M1493" i="78"/>
  <c r="F106" i="75"/>
  <c r="L2708" i="78"/>
  <c r="M2708"/>
  <c r="M2530"/>
  <c r="G75" i="76"/>
  <c r="G74"/>
  <c r="G73"/>
  <c r="F68" i="75"/>
  <c r="G92" i="76"/>
  <c r="G79"/>
  <c r="G78"/>
  <c r="L1667" i="78"/>
  <c r="M1667"/>
  <c r="G52" i="76"/>
  <c r="G51"/>
  <c r="G50"/>
  <c r="F121" i="75"/>
  <c r="G98" i="76"/>
  <c r="G97"/>
  <c r="L2707" i="78"/>
  <c r="M2707"/>
  <c r="F105" i="75"/>
  <c r="G67" i="77"/>
  <c r="F30" i="75"/>
  <c r="G32" i="76"/>
  <c r="G39" i="77"/>
  <c r="F32" i="75"/>
  <c r="F56"/>
  <c r="G122" i="76"/>
  <c r="G121"/>
  <c r="G120"/>
  <c r="F115" i="75"/>
  <c r="G118" i="76"/>
  <c r="G117"/>
  <c r="G116"/>
  <c r="F117" i="75"/>
  <c r="F132"/>
  <c r="G40" i="77"/>
  <c r="G133" i="76"/>
  <c r="G132"/>
  <c r="G131"/>
  <c r="G130"/>
  <c r="G129"/>
  <c r="F34" i="75"/>
  <c r="G50" i="77"/>
  <c r="F47" i="75"/>
  <c r="G31" i="77"/>
  <c r="G49" i="76"/>
  <c r="G64"/>
  <c r="G63"/>
  <c r="G62"/>
  <c r="G54"/>
  <c r="G41" i="77"/>
  <c r="G8" i="78"/>
  <c r="M9"/>
  <c r="M624"/>
  <c r="L624"/>
  <c r="G43" i="77"/>
  <c r="G7" i="78"/>
  <c r="M13"/>
  <c r="G37" i="77"/>
  <c r="F125" i="75"/>
  <c r="G128" i="76"/>
  <c r="F127" i="75"/>
  <c r="G67" i="76"/>
  <c r="G115"/>
  <c r="F126" i="75"/>
  <c r="G48" i="76"/>
  <c r="G47"/>
  <c r="G46"/>
  <c r="G45"/>
  <c r="G29" i="77"/>
  <c r="F55" i="75"/>
  <c r="F31"/>
  <c r="F14"/>
  <c r="L1319" i="78"/>
  <c r="M1319"/>
  <c r="G127" i="76"/>
  <c r="G126"/>
  <c r="G125"/>
  <c r="G124"/>
  <c r="F124" i="75"/>
  <c r="F46"/>
  <c r="G49" i="77"/>
  <c r="F131" i="75"/>
  <c r="G38" i="77"/>
  <c r="G31" i="76"/>
  <c r="G30"/>
  <c r="G15"/>
  <c r="G29"/>
  <c r="G13"/>
  <c r="G12"/>
  <c r="L7" i="78"/>
  <c r="G15" i="77"/>
  <c r="M7" i="78"/>
  <c r="F130" i="75"/>
  <c r="L11" i="78"/>
  <c r="M11"/>
  <c r="L8"/>
  <c r="M8"/>
  <c r="F129" i="75"/>
  <c r="G14" i="77"/>
  <c r="G13"/>
  <c r="F12" i="75"/>
</calcChain>
</file>

<file path=xl/sharedStrings.xml><?xml version="1.0" encoding="utf-8"?>
<sst xmlns="http://schemas.openxmlformats.org/spreadsheetml/2006/main" count="18214" uniqueCount="412">
  <si>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</si>
  <si>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</si>
  <si>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</si>
  <si>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</si>
  <si>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</si>
  <si>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</si>
  <si>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Сумма на 2021 год</t>
  </si>
  <si>
    <t xml:space="preserve">Сумма на 2021 год 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</si>
  <si>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</si>
  <si>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</si>
  <si>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</si>
  <si>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</si>
  <si>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</si>
  <si>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</si>
  <si>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</si>
  <si>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</si>
  <si>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</si>
  <si>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</si>
  <si>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_Хохольского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</si>
  <si>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</si>
  <si>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</si>
  <si>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</si>
  <si>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</si>
  <si>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</si>
  <si>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</si>
  <si>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</si>
  <si>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</si>
  <si>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</si>
  <si>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</si>
  <si>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района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</si>
  <si>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</si>
  <si>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</si>
  <si>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853</t>
  </si>
  <si>
    <t>Межбюджетные трансферты, передаваемые из бюджета поселения бюджету Хохольского муниципального района</t>
  </si>
  <si>
    <t>Расходы на организацию водоснабжения</t>
  </si>
  <si>
    <t>Расходы на Организация сбора и вывоза мусора</t>
  </si>
  <si>
    <t>Расходы на Обеспечение сохранности и ремонт военно-мемориальных объектов</t>
  </si>
  <si>
    <t>Расходы на Благоустройство парка культуры и отдыха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</si>
  <si>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</si>
  <si>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</si>
  <si>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</si>
  <si>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</si>
  <si>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</si>
  <si>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</si>
  <si>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</si>
  <si>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</si>
  <si>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</si>
  <si>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</si>
  <si>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</si>
  <si>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</si>
  <si>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</si>
  <si>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</si>
  <si>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</si>
  <si>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</si>
  <si>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</si>
  <si>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</si>
  <si>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</si>
  <si>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</si>
  <si>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</si>
  <si>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</si>
  <si>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</si>
  <si>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</si>
  <si>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</si>
  <si>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</si>
  <si>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</si>
  <si>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</si>
  <si>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</si>
  <si>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Сумма на 2019 год</t>
  </si>
  <si>
    <t>Сумма на 2018 год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</si>
  <si>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</si>
  <si>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</si>
  <si>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</si>
  <si>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</si>
  <si>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</si>
  <si>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</si>
  <si>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</si>
  <si>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</si>
  <si>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</si>
  <si>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</si>
  <si>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</si>
  <si>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</si>
  <si>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</si>
  <si>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</si>
  <si>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</si>
  <si>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</si>
  <si>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</si>
  <si>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</si>
  <si>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</si>
  <si>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</si>
  <si>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</si>
  <si>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</si>
  <si>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</si>
  <si>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</si>
  <si>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</si>
  <si>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</si>
  <si>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</si>
  <si>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831</t>
  </si>
  <si>
    <t>Другие вопросы в области образования</t>
  </si>
  <si>
    <t>01 1 02 90330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</si>
  <si>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</si>
  <si>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</si>
  <si>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</si>
  <si>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</si>
  <si>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</si>
  <si>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</si>
  <si>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</si>
  <si>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</si>
  <si>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</si>
  <si>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</si>
  <si>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</si>
  <si>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</si>
  <si>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</si>
  <si>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</si>
  <si>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</si>
  <si>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01 1  01 90010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</si>
  <si>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</si>
  <si>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</si>
  <si>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</si>
  <si>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</si>
  <si>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</si>
  <si>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</si>
  <si>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</si>
  <si>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</si>
  <si>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</si>
  <si>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</si>
  <si>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</si>
  <si>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</si>
  <si>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</si>
  <si>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</si>
  <si>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</si>
  <si>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</si>
  <si>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</si>
  <si>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</si>
  <si>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</si>
  <si>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</si>
  <si>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</si>
  <si>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</si>
  <si>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</si>
  <si>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</si>
  <si>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</si>
  <si>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</si>
  <si>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</si>
  <si>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</si>
  <si>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</si>
  <si>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</si>
  <si>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</si>
  <si>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</si>
  <si>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</si>
  <si>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</si>
  <si>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</si>
  <si>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</si>
  <si>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</si>
  <si>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</si>
  <si>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</si>
  <si>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</si>
  <si>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</si>
  <si>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</si>
  <si>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</si>
  <si>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</si>
  <si>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</si>
  <si>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</si>
  <si>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</si>
  <si>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</si>
  <si>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</si>
  <si>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</si>
  <si>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</si>
  <si>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</si>
  <si>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</si>
  <si>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</si>
  <si>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</si>
  <si>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</si>
  <si>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</si>
  <si>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</si>
  <si>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</si>
  <si>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</si>
  <si>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</si>
  <si>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</si>
  <si>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</si>
  <si>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</si>
  <si>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</si>
  <si>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</si>
  <si>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</si>
  <si>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</si>
  <si>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</si>
  <si>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</si>
  <si>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</si>
  <si>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</si>
  <si>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</si>
  <si>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</si>
  <si>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</si>
  <si>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</si>
  <si>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</si>
  <si>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</si>
  <si>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</si>
  <si>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</si>
  <si>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 xml:space="preserve">Наименование </t>
  </si>
  <si>
    <t>Рз</t>
  </si>
  <si>
    <t>Пр</t>
  </si>
  <si>
    <t>КОСГУ</t>
  </si>
  <si>
    <t>Программа "Устойчивое развитие Хохольского сельского поселения Хохольского муниципального района"</t>
  </si>
  <si>
    <t>01 0 0000</t>
  </si>
  <si>
    <t>Подпрограмма "Муниципальное управление"</t>
  </si>
  <si>
    <t>01 1 0000</t>
  </si>
  <si>
    <t>Подпрограмма "Дорожное хозяйство"</t>
  </si>
  <si>
    <t>01 2 0000</t>
  </si>
  <si>
    <t>Подпрограмма "Развитие жилищьно-коммунального хозяйства и благоустройства"</t>
  </si>
  <si>
    <t>01 3 0000</t>
  </si>
  <si>
    <t>Подпрограмма "Развитие культуры"</t>
  </si>
  <si>
    <t>01 4 0000</t>
  </si>
  <si>
    <t xml:space="preserve">ОБЩЕГОСУДАРСТВЕННЫЕ ВОПРОСЫ 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</si>
  <si>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</si>
  <si>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Расходы на обеспечение функций органов местного самоуправления в части финансирования аппарата управления администрации Хохольского сельского поселения</t>
  </si>
  <si>
    <t xml:space="preserve">РАСХОДЫ </t>
  </si>
  <si>
    <t>ОПЛАТА ТРУДА И НАЧИСЛЕНИЯ НА ОПЛАТУ ТРУДА</t>
  </si>
  <si>
    <t>120</t>
  </si>
  <si>
    <t>210</t>
  </si>
  <si>
    <t>Заработная плата</t>
  </si>
  <si>
    <t>121</t>
  </si>
  <si>
    <t>Прочие выплаты-всего, в том числе</t>
  </si>
  <si>
    <t>суточные при служебных командировках</t>
  </si>
  <si>
    <t>другие расходы</t>
  </si>
  <si>
    <t>Начисления на оплату труда</t>
  </si>
  <si>
    <t>ПРИОБРЕТЕНИЕ УСЛУГ</t>
  </si>
  <si>
    <t>244</t>
  </si>
  <si>
    <t>Услуги связи</t>
  </si>
  <si>
    <t>Транспортные услуги-всего, в том числе</t>
  </si>
  <si>
    <t>оплата проезда по служебным командировкам</t>
  </si>
  <si>
    <t>транспортные расходы за исключением расходов на обязательное стах.гражд.ответств.</t>
  </si>
  <si>
    <t>Коммунальные услуги-всего, в том числе</t>
  </si>
  <si>
    <t xml:space="preserve">оплата услуг отопления </t>
  </si>
  <si>
    <t>оплата услуг предоставления газа</t>
  </si>
  <si>
    <t>оплата услуг предоставления электрической энергии</t>
  </si>
  <si>
    <t>оплата водоснабжения помещений и водоотведения</t>
  </si>
  <si>
    <t>Арендная плата за пользование имуществом</t>
  </si>
  <si>
    <t>Услуги по содержанию имущества-всего, в том числе</t>
  </si>
  <si>
    <t>содержание нефинансовых активов в чистоте (в том числе уборка и вывоз снега, мусора, ТБО,  дезинфекция, дезинсекция)</t>
  </si>
  <si>
    <t>техническое обслуживание имущества</t>
  </si>
  <si>
    <t>капитальный ремонт</t>
  </si>
  <si>
    <t>текущий ремонт</t>
  </si>
  <si>
    <t>противопожарные мероприятия, связанные с содержанием имущества (огнезащитная обработка, зарядка огнетушителей, и др.)</t>
  </si>
  <si>
    <t>пуско-наладочные работы</t>
  </si>
  <si>
    <t>расходы на оплату работ (услуг), осуществляемые в целях соблюдения нормативных предписаний по эксплуатации (содержанию) имущества (гос.поверка, паспортизация, клеймение средств измерений и т.п.)</t>
  </si>
  <si>
    <t>обслуживание офисного оборудования</t>
  </si>
  <si>
    <t>Прочие услуги-всего, в том числе</t>
  </si>
  <si>
    <t>услуги по типовому проектированию, проектные и изыскательские работы (разработка генпланов, межевание границ, возмещение затрат единых дирекций)</t>
  </si>
  <si>
    <t>монтажные работы</t>
  </si>
  <si>
    <t>услуги по страхованию имущества, гражданской ответственности и здоровья</t>
  </si>
  <si>
    <t>услуги в области информационных технологий</t>
  </si>
  <si>
    <t>242</t>
  </si>
  <si>
    <t xml:space="preserve">Сумма на 2019 год </t>
  </si>
  <si>
    <t xml:space="preserve">Сумма на 2020 год </t>
  </si>
  <si>
    <t>Сумма на 2020 год</t>
  </si>
  <si>
    <t>Резервный фонд администрации Хохольского городского поселения</t>
  </si>
  <si>
    <t>УТВЕРЖДАЮ:                                                                                                                                                                                             Глава администрации Хохольского городского поселения                                                А.Ю. Родивилов                                                                            31.12.2018</t>
  </si>
  <si>
    <t xml:space="preserve">БЮДЖЕТНАЯ РОСПИСЬ                                                                                                                                              АДМИНИСТРАЦИИ ХОХОЛЬСКОГО ГОРОДСКОГО ПОСЕЛЕНИЯ      на 2019 год и на плановый период 2020-2021 годов на 01.01.2019
                                                                                                                                                                                                                         </t>
  </si>
  <si>
    <t>Приложение №_5  к решению  Совета народных депутатов Хохольского городского поселения Хохольского муниципального района Воронежской области  от  "  " декабря 2018г.  №   «О бюджете Хохольского городского  поселения на 2019 год и на плановый период 2020 и 2021 годов"</t>
  </si>
  <si>
    <t>Приложение №_6  к решению  Совета народных депутатов Хохольского городского поселения Хохольского муниципального района Воронежской области  от  "  " декабря 2018г.  №   «О бюджете Хохольского городского  поселения на 2019 год и на плановый период 2020 и 2021 годов"</t>
  </si>
  <si>
    <t xml:space="preserve">Ведомственная структура
расходов  бюджета Хохольского городского поселения  на 2019 год и плановый период 2020 и 2021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</si>
  <si>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2019 год и плановый период 2020 и 2021 годов
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</si>
  <si>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2019 год и плановый период 2020 и 2021 годов
</t>
  </si>
  <si>
    <t>Приложение №_7 к решению  Совета народных депутатов Хохольского городского поселения Хохольского муниципального района Воронежской области  от  "  " декабря 2018г.  №   «О бюджете Хохольского городского  поселения на 2019 год и на плановый период 2020 и 2021 годов"</t>
  </si>
  <si>
    <t>приобретение(изготовление) бланков строгой отчетност, штампов, удостоверений и т.п.</t>
  </si>
  <si>
    <t>подписка на периодическую литературу(газеты, журналы, кроме литературы, приобретаемой для библиотечного фонда)</t>
  </si>
  <si>
    <t>оплата за проживание в жилых помещениях (найм жилого помещения) при служебных командировках</t>
  </si>
  <si>
    <t>проведение инвентаризации и паспортизации зданий, сооружений</t>
  </si>
  <si>
    <t xml:space="preserve">услуги по организации проведения торгов </t>
  </si>
  <si>
    <t>нотариальные услуги</t>
  </si>
  <si>
    <t>услуги и работы по организации и проведению мероприятий</t>
  </si>
  <si>
    <t>122</t>
  </si>
  <si>
    <t>129</t>
  </si>
  <si>
    <t>312</t>
  </si>
  <si>
    <t>110</t>
  </si>
  <si>
    <t>111</t>
  </si>
  <si>
    <t>112</t>
  </si>
  <si>
    <t>119</t>
  </si>
  <si>
    <t>211</t>
  </si>
  <si>
    <t>212</t>
  </si>
  <si>
    <t>213</t>
  </si>
  <si>
    <t>участие в семинарах, обучение на курсах повышения кваллификации</t>
  </si>
  <si>
    <t>вневедомственная охрана, инкассация, охранная и пожарная сигнализация</t>
  </si>
  <si>
    <t>оплата юридических и адвокатских услуг</t>
  </si>
  <si>
    <t>опалата договоров в части оплаты труда</t>
  </si>
  <si>
    <t>ОБСЛУЖИВАНИЕ ДОЛГОВЫХ ОБЯЗАТЕЛЬСТВ</t>
  </si>
  <si>
    <t>Обслуживание внутренних долговых обязательств</t>
  </si>
  <si>
    <t>730</t>
  </si>
  <si>
    <t>Обслуживание внешних долговых обязательств</t>
  </si>
  <si>
    <t>БЕЗВОЗМЕЗДНЫЕ И БЕЗВОЗВРАТНЫЕ ПЕРЕЧИСЛЕНИЯ ОРГАНИЗАЦИЯМ</t>
  </si>
  <si>
    <t>Безвозмездные и безвозвратные перечисления государственным организациям-всего, в т.ч.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</si>
  <si>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</si>
  <si>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</si>
  <si>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</si>
  <si>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</si>
  <si>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Безвозмездные и безвозвратные перечисления негосударст-ным организациям-всего, в т.ч.</t>
  </si>
  <si>
    <t>БЕЗВОЗМЕЗДНЫЕ ПЕРЕЧИСЛЕНИЯ БЮДЖЕТАМ</t>
  </si>
  <si>
    <t>500</t>
  </si>
  <si>
    <t>250</t>
  </si>
  <si>
    <t>Перечисления другим бюджетам бюджетной системы Российской Федерации</t>
  </si>
  <si>
    <t>540</t>
  </si>
  <si>
    <t>251</t>
  </si>
  <si>
    <t>СОЦИАЛЬНОЕ ОБЕСПЕЧЕНИЕ</t>
  </si>
  <si>
    <t>300</t>
  </si>
  <si>
    <t xml:space="preserve">Пособия по социальной помощи населению-всего, в т.ч. </t>
  </si>
  <si>
    <t>321</t>
  </si>
  <si>
    <t>материальная помощь малообеспеченным гражданам</t>
  </si>
  <si>
    <t>оплата льгот по оплате ЖКУ</t>
  </si>
  <si>
    <t>Пенсии, пособия (дополнительное ежемесячное обеспечение к пенсиям муниципальных служащих)</t>
  </si>
  <si>
    <t>360</t>
  </si>
  <si>
    <t>263</t>
  </si>
  <si>
    <t>ПРОЧИЕ РАСХОДЫ-всего, в том числе</t>
  </si>
  <si>
    <t>уплата налогов, пошлин, сборов (кроме налога на имущество и земельного налога)</t>
  </si>
  <si>
    <t>851</t>
  </si>
  <si>
    <t>уплата налога на имущество, земельного налога</t>
  </si>
  <si>
    <t>852</t>
  </si>
  <si>
    <t>погашение задолженности по налогам</t>
  </si>
  <si>
    <t xml:space="preserve">уплата штрафов, пеней </t>
  </si>
  <si>
    <t>государственная регитсрация транспортных средств</t>
  </si>
  <si>
    <t>приобретение (изготовление) подарочной и сувенироной продукции (открытки, грамоты, дипломы, цветы)</t>
  </si>
  <si>
    <t>выплата премий, грантов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</si>
  <si>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</si>
  <si>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>ПОСТУПЛЕНИЕ НЕФИНАНСОВЫХ АКТИВОВ</t>
  </si>
  <si>
    <t>Увеличение стоимости основных средств-всего, в том числе</t>
  </si>
  <si>
    <t>оплата муниципальных контрактов на строительство, приобретение объектов, относящихся к основным средствам</t>
  </si>
  <si>
    <t>реконструкция, модернизация основных средств</t>
  </si>
  <si>
    <t>приобретение оборудования и инвентаря</t>
  </si>
  <si>
    <t>приобретение объектов для комплектование библитечного фонда, в том числе на магнитных носителях</t>
  </si>
  <si>
    <t>Увеличение стоимости нематериальных активов</t>
  </si>
  <si>
    <t>Увеличение стоимости материальных запасов-всего, в том числе</t>
  </si>
  <si>
    <t xml:space="preserve">приобретение медикаментов и перевязочных средств </t>
  </si>
  <si>
    <t>приобретение мягкиго инвентаря</t>
  </si>
  <si>
    <t>приобретение горюче-смазочных материалов</t>
  </si>
  <si>
    <t>приобретение продуктов питания</t>
  </si>
  <si>
    <t>приобретение котельно-печного топлива</t>
  </si>
  <si>
    <t>приобретение запчастей для автомашин</t>
  </si>
  <si>
    <t>приобретение запчастей для оборудования и оргтехники</t>
  </si>
  <si>
    <t>приобретение составных сачтей для информационно-комуникационных систем, средств связи</t>
  </si>
  <si>
    <t xml:space="preserve">прочие расходные материалы </t>
  </si>
  <si>
    <t>Обеспечение проведение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</si>
  <si>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</si>
  <si>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</si>
  <si>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Выполнение функций органами местного самоуправления</t>
  </si>
  <si>
    <t>Резервный фонд</t>
  </si>
  <si>
    <t>Расходы на содержание имущества, относящегося к казне</t>
  </si>
  <si>
    <t>000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</si>
  <si>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</si>
  <si>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</si>
  <si>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01 1 5118</t>
  </si>
  <si>
    <t>Защита населения и территорий и территорий от чрезвычайных ситуаций природного и техногенного характера, гражданская оборона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</si>
  <si>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</t>
  </si>
  <si>
    <t xml:space="preserve">Реализация других функций, связанных с обеспечением национальной безопасности и правоохранительной деятельности </t>
  </si>
  <si>
    <t>Сельское хозяйство и рыболовство</t>
  </si>
  <si>
    <t>осуществление муниципального земельного контроля</t>
  </si>
  <si>
    <t>01 1 9020</t>
  </si>
  <si>
    <t>01 2 9027</t>
  </si>
  <si>
    <t>Ремонт и содержание автомобильных  дорог</t>
  </si>
  <si>
    <t>01 2 02 80630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</si>
  <si>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</t>
  </si>
  <si>
    <t>проведение инвентаризации и паспортизации зданий, сооружений(оценка)</t>
  </si>
  <si>
    <t>монтажные работы (межевание)</t>
  </si>
  <si>
    <t>243</t>
  </si>
  <si>
    <t>Расходы средств дорожного фонда</t>
  </si>
  <si>
    <t>Расходы на межевание границ земельных участков</t>
  </si>
  <si>
    <t>Мероприятия, направленные на снижение напряженности на рынке труда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</si>
  <si>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</si>
  <si>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</si>
  <si>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</si>
  <si>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</si>
  <si>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</si>
  <si>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</si>
  <si>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>Расходы на прочие мероприятия по благоустройству</t>
  </si>
  <si>
    <t xml:space="preserve">Мероприятия, направленные на улучшения водоснабжения населения качественной питьевой водой </t>
  </si>
  <si>
    <t>Переподготовка и повышение квалификации</t>
  </si>
  <si>
    <t>Учебные заведения и курсы по переподготовке кадров</t>
  </si>
  <si>
    <t>Переподготовка и повышение квалификации кадров</t>
  </si>
  <si>
    <t>Выполнение функций государственными органами</t>
  </si>
  <si>
    <t xml:space="preserve">КУЛЬТУРА, КИНЕМОТОГРАФИЯ </t>
  </si>
  <si>
    <t>Реализация  функций, связанных с местным самоуправлением</t>
  </si>
  <si>
    <t>Выполнение других обязательств государства и органов местного самоуправления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</si>
  <si>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</si>
  <si>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Выполнение других обязательств государства, средства для реализации Указа Президента  Российской Федерации  от 07 мая 2012 года № 597 "О мероприятиях по реализации государственной политики</t>
  </si>
  <si>
    <t>Иные бюджетные ассигнования</t>
  </si>
  <si>
    <t>800</t>
  </si>
  <si>
    <t>Резервные средства</t>
  </si>
  <si>
    <t>870</t>
  </si>
  <si>
    <t>Расходы на обеспечение деятельности (оказание услуг) муниципальными учреждениями</t>
  </si>
  <si>
    <t>Доплаты к пенсиям муниципальных служащих</t>
  </si>
  <si>
    <t>Социальные выплаты</t>
  </si>
  <si>
    <t>Физическая культура и спорт</t>
  </si>
  <si>
    <t>Физическая культура</t>
  </si>
  <si>
    <t>Мероприятия в области физической культуры и спорта</t>
  </si>
  <si>
    <t xml:space="preserve">11 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</si>
  <si>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</si>
  <si>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</si>
  <si>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Обслуживание муниципального долга</t>
  </si>
  <si>
    <t xml:space="preserve">13 </t>
  </si>
  <si>
    <t>710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</si>
  <si>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</si>
  <si>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</si>
  <si>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трассферты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</t>
  </si>
  <si>
    <t xml:space="preserve">Прочие межбюджетные трансферты бюджетам </t>
  </si>
  <si>
    <t>Условно утвержденные расходы</t>
  </si>
  <si>
    <t>99</t>
  </si>
  <si>
    <t>9990000</t>
  </si>
  <si>
    <t>999</t>
  </si>
  <si>
    <t xml:space="preserve">Всего расходов </t>
  </si>
  <si>
    <t>00</t>
  </si>
  <si>
    <t>00 0 0000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</si>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</sst>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23">
    <xf numFmtId="0" fontId="0" fillId="0" borderId="0"/>
    <xf numFmtId="0" fontId="4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4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4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4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23" fillId="0" borderId="0"/>
    <xf numFmtId="0" fontId="23" fillId="0" borderId="0"/>
  </cellStyleXfs>
  <cellXfs count="334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23" fillId="0" borderId="0" xfId="121"/>
    <xf numFmtId="0" fontId="9" fillId="0" borderId="1" xfId="121" applyFont="1" applyBorder="1" applyAlignment="1">
      <alignment horizontal="center" wrapText="1"/>
    </xf>
    <xf numFmtId="0" fontId="10" fillId="0" borderId="2" xfId="121" applyFont="1" applyBorder="1" applyAlignment="1">
      <alignment horizontal="center" wrapText="1"/>
    </xf>
    <xf numFmtId="0" fontId="10" fillId="0" borderId="2" xfId="121" applyFont="1" applyBorder="1" applyAlignment="1">
      <alignment horizontal="center"/>
    </xf>
    <xf numFmtId="0" fontId="9" fillId="0" borderId="3" xfId="121" applyFont="1" applyBorder="1" applyAlignment="1">
      <alignment horizontal="center" wrapText="1"/>
    </xf>
    <xf numFmtId="0" fontId="9" fillId="0" borderId="4" xfId="121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49" fontId="11" fillId="17" borderId="3" xfId="121" applyNumberFormat="1" applyFont="1" applyFill="1" applyBorder="1" applyAlignment="1">
      <alignment horizontal="center" wrapText="1"/>
    </xf>
    <xf numFmtId="0" fontId="11" fillId="17" borderId="3" xfId="121" applyFont="1" applyFill="1" applyBorder="1" applyAlignment="1">
      <alignment horizontal="center" wrapText="1"/>
    </xf>
    <xf numFmtId="164" fontId="11" fillId="17" borderId="3" xfId="121" applyNumberFormat="1" applyFont="1" applyFill="1" applyBorder="1" applyAlignment="1">
      <alignment horizontal="center"/>
    </xf>
    <xf numFmtId="0" fontId="0" fillId="17" borderId="1" xfId="0" applyFill="1" applyBorder="1"/>
    <xf numFmtId="0" fontId="9" fillId="17" borderId="5" xfId="121" applyFont="1" applyFill="1" applyBorder="1" applyAlignment="1">
      <alignment horizontal="left" wrapText="1"/>
    </xf>
    <xf numFmtId="49" fontId="10" fillId="17" borderId="3" xfId="121" applyNumberFormat="1" applyFont="1" applyFill="1" applyBorder="1" applyAlignment="1">
      <alignment horizontal="center" wrapText="1"/>
    </xf>
    <xf numFmtId="0" fontId="10" fillId="17" borderId="3" xfId="121" applyFont="1" applyFill="1" applyBorder="1" applyAlignment="1">
      <alignment horizontal="center" wrapText="1"/>
    </xf>
    <xf numFmtId="164" fontId="6" fillId="17" borderId="3" xfId="121" applyNumberFormat="1" applyFont="1" applyFill="1" applyBorder="1" applyAlignment="1">
      <alignment horizontal="center"/>
    </xf>
    <xf numFmtId="49" fontId="8" fillId="16" borderId="3" xfId="121" applyNumberFormat="1" applyFont="1" applyFill="1" applyBorder="1" applyAlignment="1">
      <alignment horizontal="center" wrapText="1"/>
    </xf>
    <xf numFmtId="0" fontId="9" fillId="17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49" fontId="11" fillId="16" borderId="3" xfId="121" applyNumberFormat="1" applyFont="1" applyFill="1" applyBorder="1" applyAlignment="1">
      <alignment horizontal="center" wrapText="1"/>
    </xf>
    <xf numFmtId="0" fontId="11" fillId="16" borderId="3" xfId="121" applyFont="1" applyFill="1" applyBorder="1" applyAlignment="1">
      <alignment horizontal="center" wrapText="1"/>
    </xf>
    <xf numFmtId="164" fontId="11" fillId="16" borderId="3" xfId="121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9" fillId="18" borderId="5" xfId="0" applyFont="1" applyFill="1" applyBorder="1" applyAlignment="1">
      <alignment wrapText="1"/>
    </xf>
    <xf numFmtId="0" fontId="8" fillId="18" borderId="3" xfId="0" applyFont="1" applyFill="1" applyBorder="1" applyAlignment="1">
      <alignment horizontal="center" wrapText="1"/>
    </xf>
    <xf numFmtId="164" fontId="9" fillId="18" borderId="3" xfId="0" applyNumberFormat="1" applyFont="1" applyFill="1" applyBorder="1" applyAlignment="1">
      <alignment horizontal="center" wrapText="1"/>
    </xf>
    <xf numFmtId="164" fontId="6" fillId="17" borderId="2" xfId="0" applyNumberFormat="1" applyFont="1" applyFill="1" applyBorder="1" applyAlignment="1">
      <alignment horizontal="center"/>
    </xf>
    <xf numFmtId="0" fontId="8" fillId="16" borderId="3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8" fillId="16" borderId="3" xfId="121" applyFont="1" applyFill="1" applyBorder="1" applyAlignment="1">
      <alignment horizontal="center" wrapText="1"/>
    </xf>
    <xf numFmtId="164" fontId="8" fillId="16" borderId="3" xfId="121" applyNumberFormat="1" applyFont="1" applyFill="1" applyBorder="1" applyAlignment="1">
      <alignment horizontal="center" wrapText="1"/>
    </xf>
    <xf numFmtId="0" fontId="8" fillId="16" borderId="5" xfId="0" applyFont="1" applyFill="1" applyBorder="1" applyAlignment="1">
      <alignment wrapText="1"/>
    </xf>
    <xf numFmtId="164" fontId="8" fillId="16" borderId="3" xfId="0" applyNumberFormat="1" applyFont="1" applyFill="1" applyBorder="1" applyAlignment="1">
      <alignment horizontal="center" wrapText="1"/>
    </xf>
    <xf numFmtId="0" fontId="11" fillId="16" borderId="5" xfId="0" applyFont="1" applyFill="1" applyBorder="1" applyAlignment="1">
      <alignment horizontal="center" wrapText="1"/>
    </xf>
    <xf numFmtId="164" fontId="8" fillId="16" borderId="3" xfId="0" applyNumberFormat="1" applyFont="1" applyFill="1" applyBorder="1" applyAlignment="1">
      <alignment horizontal="center"/>
    </xf>
    <xf numFmtId="0" fontId="8" fillId="16" borderId="3" xfId="0" applyFont="1" applyFill="1" applyBorder="1" applyAlignment="1">
      <alignment horizontal="center"/>
    </xf>
    <xf numFmtId="0" fontId="8" fillId="16" borderId="5" xfId="0" applyFont="1" applyFill="1" applyBorder="1" applyAlignment="1">
      <alignment horizontal="center" wrapText="1"/>
    </xf>
    <xf numFmtId="0" fontId="10" fillId="17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9" fillId="18" borderId="1" xfId="0" applyFont="1" applyFill="1" applyBorder="1" applyAlignment="1">
      <alignment horizontal="center"/>
    </xf>
    <xf numFmtId="0" fontId="9" fillId="17" borderId="2" xfId="0" applyFont="1" applyFill="1" applyBorder="1" applyAlignment="1">
      <alignment horizontal="justify" vertical="top" wrapText="1"/>
    </xf>
    <xf numFmtId="0" fontId="9" fillId="17" borderId="2" xfId="0" applyFont="1" applyFill="1" applyBorder="1" applyAlignment="1">
      <alignment wrapText="1"/>
    </xf>
    <xf numFmtId="0" fontId="9" fillId="17" borderId="3" xfId="121" applyFont="1" applyFill="1" applyBorder="1" applyAlignment="1">
      <alignment horizontal="left" wrapText="1"/>
    </xf>
    <xf numFmtId="0" fontId="5" fillId="17" borderId="1" xfId="0" applyFont="1" applyFill="1" applyBorder="1"/>
    <xf numFmtId="164" fontId="6" fillId="17" borderId="1" xfId="0" applyNumberFormat="1" applyFont="1" applyFill="1" applyBorder="1" applyAlignment="1">
      <alignment horizontal="center"/>
    </xf>
    <xf numFmtId="0" fontId="8" fillId="16" borderId="5" xfId="121" applyFont="1" applyFill="1" applyBorder="1" applyAlignment="1">
      <alignment horizontal="left" wrapText="1"/>
    </xf>
    <xf numFmtId="0" fontId="8" fillId="16" borderId="5" xfId="122" applyNumberFormat="1" applyFont="1" applyFill="1" applyBorder="1" applyAlignment="1">
      <alignment wrapText="1"/>
    </xf>
    <xf numFmtId="164" fontId="8" fillId="16" borderId="5" xfId="0" applyNumberFormat="1" applyFont="1" applyFill="1" applyBorder="1" applyAlignment="1">
      <alignment horizontal="center" wrapText="1"/>
    </xf>
    <xf numFmtId="49" fontId="8" fillId="16" borderId="5" xfId="0" applyNumberFormat="1" applyFont="1" applyFill="1" applyBorder="1" applyAlignment="1">
      <alignment horizontal="center" wrapText="1"/>
    </xf>
    <xf numFmtId="49" fontId="8" fillId="16" borderId="3" xfId="0" applyNumberFormat="1" applyFont="1" applyFill="1" applyBorder="1" applyAlignment="1">
      <alignment horizontal="center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164" fontId="9" fillId="17" borderId="3" xfId="0" applyNumberFormat="1" applyFont="1" applyFill="1" applyBorder="1" applyAlignment="1">
      <alignment horizontal="center" wrapText="1"/>
    </xf>
    <xf numFmtId="0" fontId="8" fillId="19" borderId="5" xfId="121" applyFont="1" applyFill="1" applyBorder="1" applyAlignment="1">
      <alignment horizontal="left" wrapText="1"/>
    </xf>
    <xf numFmtId="49" fontId="11" fillId="19" borderId="3" xfId="121" applyNumberFormat="1" applyFont="1" applyFill="1" applyBorder="1" applyAlignment="1">
      <alignment horizontal="center" wrapText="1"/>
    </xf>
    <xf numFmtId="0" fontId="11" fillId="19" borderId="3" xfId="121" applyFont="1" applyFill="1" applyBorder="1" applyAlignment="1">
      <alignment horizontal="center" wrapText="1"/>
    </xf>
    <xf numFmtId="164" fontId="11" fillId="19" borderId="3" xfId="121" applyNumberFormat="1" applyFont="1" applyFill="1" applyBorder="1" applyAlignment="1">
      <alignment horizontal="center"/>
    </xf>
    <xf numFmtId="0" fontId="8" fillId="19" borderId="5" xfId="121" applyFont="1" applyFill="1" applyBorder="1" applyAlignment="1">
      <alignment wrapText="1"/>
    </xf>
    <xf numFmtId="49" fontId="8" fillId="19" borderId="3" xfId="121" applyNumberFormat="1" applyFont="1" applyFill="1" applyBorder="1" applyAlignment="1">
      <alignment horizontal="center" wrapText="1"/>
    </xf>
    <xf numFmtId="0" fontId="8" fillId="19" borderId="3" xfId="121" applyFont="1" applyFill="1" applyBorder="1" applyAlignment="1">
      <alignment horizontal="center" wrapText="1"/>
    </xf>
    <xf numFmtId="164" fontId="8" fillId="19" borderId="3" xfId="121" applyNumberFormat="1" applyFont="1" applyFill="1" applyBorder="1" applyAlignment="1">
      <alignment horizontal="center" wrapText="1"/>
    </xf>
    <xf numFmtId="0" fontId="8" fillId="19" borderId="5" xfId="0" applyFont="1" applyFill="1" applyBorder="1" applyAlignment="1">
      <alignment wrapText="1"/>
    </xf>
    <xf numFmtId="0" fontId="8" fillId="19" borderId="3" xfId="0" applyFont="1" applyFill="1" applyBorder="1" applyAlignment="1">
      <alignment horizontal="center" wrapText="1"/>
    </xf>
    <xf numFmtId="164" fontId="8" fillId="19" borderId="3" xfId="0" applyNumberFormat="1" applyFont="1" applyFill="1" applyBorder="1" applyAlignment="1">
      <alignment horizontal="center" wrapText="1"/>
    </xf>
    <xf numFmtId="0" fontId="8" fillId="19" borderId="1" xfId="122" applyNumberFormat="1" applyFont="1" applyFill="1" applyBorder="1" applyAlignment="1">
      <alignment wrapText="1"/>
    </xf>
    <xf numFmtId="0" fontId="0" fillId="19" borderId="1" xfId="0" applyFill="1" applyBorder="1"/>
    <xf numFmtId="0" fontId="8" fillId="19" borderId="1" xfId="0" applyFont="1" applyFill="1" applyBorder="1" applyAlignment="1">
      <alignment wrapText="1"/>
    </xf>
    <xf numFmtId="0" fontId="11" fillId="19" borderId="5" xfId="0" applyFont="1" applyFill="1" applyBorder="1" applyAlignment="1">
      <alignment wrapText="1"/>
    </xf>
    <xf numFmtId="0" fontId="11" fillId="19" borderId="5" xfId="0" applyFont="1" applyFill="1" applyBorder="1" applyAlignment="1">
      <alignment horizontal="center" wrapText="1"/>
    </xf>
    <xf numFmtId="164" fontId="11" fillId="19" borderId="5" xfId="0" applyNumberFormat="1" applyFont="1" applyFill="1" applyBorder="1" applyAlignment="1">
      <alignment horizontal="center" wrapText="1"/>
    </xf>
    <xf numFmtId="164" fontId="8" fillId="19" borderId="5" xfId="0" applyNumberFormat="1" applyFont="1" applyFill="1" applyBorder="1" applyAlignment="1">
      <alignment horizontal="center" wrapText="1"/>
    </xf>
    <xf numFmtId="49" fontId="8" fillId="19" borderId="5" xfId="0" applyNumberFormat="1" applyFont="1" applyFill="1" applyBorder="1" applyAlignment="1">
      <alignment horizontal="center" wrapText="1"/>
    </xf>
    <xf numFmtId="0" fontId="8" fillId="19" borderId="5" xfId="0" applyFont="1" applyFill="1" applyBorder="1" applyAlignment="1">
      <alignment horizontal="center" wrapText="1"/>
    </xf>
    <xf numFmtId="49" fontId="8" fillId="19" borderId="3" xfId="0" applyNumberFormat="1" applyFont="1" applyFill="1" applyBorder="1" applyAlignment="1">
      <alignment horizontal="center"/>
    </xf>
    <xf numFmtId="164" fontId="9" fillId="18" borderId="1" xfId="0" applyNumberFormat="1" applyFont="1" applyFill="1" applyBorder="1" applyAlignment="1">
      <alignment horizontal="center" wrapText="1"/>
    </xf>
    <xf numFmtId="0" fontId="8" fillId="19" borderId="5" xfId="122" applyNumberFormat="1" applyFont="1" applyFill="1" applyBorder="1" applyAlignment="1">
      <alignment wrapText="1"/>
    </xf>
    <xf numFmtId="0" fontId="9" fillId="0" borderId="0" xfId="121" applyFont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49" fontId="10" fillId="0" borderId="0" xfId="121" applyNumberFormat="1" applyFont="1" applyBorder="1" applyAlignment="1">
      <alignment horizontal="center" wrapText="1"/>
    </xf>
    <xf numFmtId="0" fontId="0" fillId="0" borderId="0" xfId="0" applyBorder="1"/>
    <xf numFmtId="49" fontId="9" fillId="17" borderId="3" xfId="121" applyNumberFormat="1" applyFont="1" applyFill="1" applyBorder="1" applyAlignment="1">
      <alignment horizontal="center" wrapText="1"/>
    </xf>
    <xf numFmtId="0" fontId="5" fillId="17" borderId="3" xfId="0" applyFont="1" applyFill="1" applyBorder="1"/>
    <xf numFmtId="164" fontId="6" fillId="17" borderId="3" xfId="0" applyNumberFormat="1" applyFont="1" applyFill="1" applyBorder="1" applyAlignment="1">
      <alignment horizontal="center"/>
    </xf>
    <xf numFmtId="0" fontId="15" fillId="19" borderId="5" xfId="0" applyFont="1" applyFill="1" applyBorder="1" applyAlignment="1">
      <alignment wrapText="1"/>
    </xf>
    <xf numFmtId="164" fontId="8" fillId="19" borderId="3" xfId="0" applyNumberFormat="1" applyFont="1" applyFill="1" applyBorder="1" applyAlignment="1">
      <alignment horizontal="center"/>
    </xf>
    <xf numFmtId="0" fontId="8" fillId="19" borderId="3" xfId="0" applyFont="1" applyFill="1" applyBorder="1" applyAlignment="1">
      <alignment horizontal="center"/>
    </xf>
    <xf numFmtId="0" fontId="15" fillId="16" borderId="5" xfId="0" applyFont="1" applyFill="1" applyBorder="1" applyAlignment="1">
      <alignment wrapText="1"/>
    </xf>
    <xf numFmtId="164" fontId="8" fillId="17" borderId="3" xfId="0" applyNumberFormat="1" applyFont="1" applyFill="1" applyBorder="1" applyAlignment="1">
      <alignment horizontal="center" wrapText="1"/>
    </xf>
    <xf numFmtId="0" fontId="10" fillId="20" borderId="1" xfId="0" applyFont="1" applyFill="1" applyBorder="1" applyAlignment="1">
      <alignment horizontal="center"/>
    </xf>
    <xf numFmtId="0" fontId="9" fillId="20" borderId="3" xfId="121" applyFont="1" applyFill="1" applyBorder="1" applyAlignment="1">
      <alignment horizontal="left" wrapText="1"/>
    </xf>
    <xf numFmtId="0" fontId="8" fillId="20" borderId="3" xfId="0" applyFont="1" applyFill="1" applyBorder="1" applyAlignment="1">
      <alignment horizontal="center" wrapText="1"/>
    </xf>
    <xf numFmtId="49" fontId="8" fillId="20" borderId="3" xfId="121" applyNumberFormat="1" applyFont="1" applyFill="1" applyBorder="1" applyAlignment="1">
      <alignment horizontal="center" wrapText="1"/>
    </xf>
    <xf numFmtId="164" fontId="8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8" fillId="20" borderId="3" xfId="121" applyFont="1" applyFill="1" applyBorder="1" applyAlignment="1">
      <alignment horizontal="center" wrapText="1"/>
    </xf>
    <xf numFmtId="0" fontId="11" fillId="20" borderId="3" xfId="121" applyFont="1" applyFill="1" applyBorder="1" applyAlignment="1">
      <alignment horizontal="center" wrapText="1"/>
    </xf>
    <xf numFmtId="49" fontId="11" fillId="20" borderId="3" xfId="121" applyNumberFormat="1" applyFont="1" applyFill="1" applyBorder="1" applyAlignment="1">
      <alignment horizontal="center" wrapText="1"/>
    </xf>
    <xf numFmtId="164" fontId="11" fillId="20" borderId="3" xfId="121" applyNumberFormat="1" applyFont="1" applyFill="1" applyBorder="1" applyAlignment="1">
      <alignment horizontal="center"/>
    </xf>
    <xf numFmtId="0" fontId="8" fillId="19" borderId="3" xfId="121" applyFont="1" applyFill="1" applyBorder="1" applyAlignment="1">
      <alignment horizontal="left" wrapText="1"/>
    </xf>
    <xf numFmtId="0" fontId="5" fillId="20" borderId="1" xfId="0" applyFont="1" applyFill="1" applyBorder="1"/>
    <xf numFmtId="164" fontId="6" fillId="20" borderId="1" xfId="0" applyNumberFormat="1" applyFont="1" applyFill="1" applyBorder="1" applyAlignment="1">
      <alignment horizontal="center"/>
    </xf>
    <xf numFmtId="0" fontId="8" fillId="19" borderId="3" xfId="0" applyFont="1" applyFill="1" applyBorder="1" applyAlignment="1">
      <alignment wrapText="1"/>
    </xf>
    <xf numFmtId="0" fontId="15" fillId="19" borderId="3" xfId="0" applyFont="1" applyFill="1" applyBorder="1" applyAlignment="1">
      <alignment wrapText="1"/>
    </xf>
    <xf numFmtId="49" fontId="8" fillId="19" borderId="3" xfId="0" applyNumberFormat="1" applyFont="1" applyFill="1" applyBorder="1" applyAlignment="1">
      <alignment horizontal="center" wrapText="1"/>
    </xf>
    <xf numFmtId="49" fontId="8" fillId="17" borderId="3" xfId="121" applyNumberFormat="1" applyFont="1" applyFill="1" applyBorder="1" applyAlignment="1">
      <alignment horizontal="center" wrapText="1"/>
    </xf>
    <xf numFmtId="0" fontId="8" fillId="17" borderId="3" xfId="121" applyFont="1" applyFill="1" applyBorder="1" applyAlignment="1">
      <alignment horizontal="center" wrapText="1"/>
    </xf>
    <xf numFmtId="164" fontId="8" fillId="17" borderId="3" xfId="121" applyNumberFormat="1" applyFont="1" applyFill="1" applyBorder="1" applyAlignment="1">
      <alignment horizontal="center" wrapText="1"/>
    </xf>
    <xf numFmtId="164" fontId="8" fillId="20" borderId="3" xfId="121" applyNumberFormat="1" applyFont="1" applyFill="1" applyBorder="1" applyAlignment="1">
      <alignment horizontal="center" wrapText="1"/>
    </xf>
    <xf numFmtId="0" fontId="8" fillId="21" borderId="5" xfId="121" applyFont="1" applyFill="1" applyBorder="1" applyAlignment="1">
      <alignment wrapText="1"/>
    </xf>
    <xf numFmtId="49" fontId="8" fillId="21" borderId="3" xfId="121" applyNumberFormat="1" applyFont="1" applyFill="1" applyBorder="1" applyAlignment="1">
      <alignment horizontal="center" wrapText="1"/>
    </xf>
    <xf numFmtId="0" fontId="8" fillId="21" borderId="3" xfId="121" applyFont="1" applyFill="1" applyBorder="1" applyAlignment="1">
      <alignment horizontal="center" wrapText="1"/>
    </xf>
    <xf numFmtId="164" fontId="8" fillId="21" borderId="3" xfId="121" applyNumberFormat="1" applyFont="1" applyFill="1" applyBorder="1" applyAlignment="1">
      <alignment horizontal="center" wrapText="1"/>
    </xf>
    <xf numFmtId="0" fontId="8" fillId="21" borderId="1" xfId="122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8" fillId="21" borderId="1" xfId="0" applyFont="1" applyFill="1" applyBorder="1" applyAlignment="1">
      <alignment wrapText="1"/>
    </xf>
    <xf numFmtId="164" fontId="8" fillId="21" borderId="3" xfId="0" applyNumberFormat="1" applyFont="1" applyFill="1" applyBorder="1" applyAlignment="1">
      <alignment horizontal="center" wrapText="1"/>
    </xf>
    <xf numFmtId="0" fontId="8" fillId="21" borderId="5" xfId="0" applyFont="1" applyFill="1" applyBorder="1" applyAlignment="1">
      <alignment wrapText="1"/>
    </xf>
    <xf numFmtId="0" fontId="8" fillId="21" borderId="3" xfId="0" applyFont="1" applyFill="1" applyBorder="1" applyAlignment="1">
      <alignment horizontal="center" wrapText="1"/>
    </xf>
    <xf numFmtId="0" fontId="8" fillId="21" borderId="5" xfId="121" applyFont="1" applyFill="1" applyBorder="1" applyAlignment="1">
      <alignment horizontal="left" wrapText="1"/>
    </xf>
    <xf numFmtId="49" fontId="11" fillId="21" borderId="3" xfId="121" applyNumberFormat="1" applyFont="1" applyFill="1" applyBorder="1" applyAlignment="1">
      <alignment horizontal="center" wrapText="1"/>
    </xf>
    <xf numFmtId="0" fontId="11" fillId="21" borderId="3" xfId="121" applyFont="1" applyFill="1" applyBorder="1" applyAlignment="1">
      <alignment horizontal="center" wrapText="1"/>
    </xf>
    <xf numFmtId="164" fontId="11" fillId="21" borderId="3" xfId="121" applyNumberFormat="1" applyFont="1" applyFill="1" applyBorder="1" applyAlignment="1">
      <alignment horizontal="center"/>
    </xf>
    <xf numFmtId="0" fontId="8" fillId="17" borderId="3" xfId="0" applyFont="1" applyFill="1" applyBorder="1" applyAlignment="1">
      <alignment horizontal="center" wrapText="1"/>
    </xf>
    <xf numFmtId="49" fontId="8" fillId="17" borderId="3" xfId="0" applyNumberFormat="1" applyFont="1" applyFill="1" applyBorder="1" applyAlignment="1">
      <alignment horizontal="center" wrapText="1"/>
    </xf>
    <xf numFmtId="49" fontId="8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4" fillId="0" borderId="0" xfId="0" applyNumberFormat="1" applyFont="1"/>
    <xf numFmtId="0" fontId="0" fillId="17" borderId="3" xfId="0" applyFill="1" applyBorder="1"/>
    <xf numFmtId="0" fontId="11" fillId="17" borderId="5" xfId="0" applyFont="1" applyFill="1" applyBorder="1" applyAlignment="1">
      <alignment horizontal="center" wrapText="1"/>
    </xf>
    <xf numFmtId="0" fontId="11" fillId="17" borderId="3" xfId="0" applyFont="1" applyFill="1" applyBorder="1" applyAlignment="1">
      <alignment horizontal="center" wrapText="1"/>
    </xf>
    <xf numFmtId="164" fontId="11" fillId="17" borderId="3" xfId="0" applyNumberFormat="1" applyFont="1" applyFill="1" applyBorder="1" applyAlignment="1">
      <alignment horizontal="center" wrapText="1"/>
    </xf>
    <xf numFmtId="0" fontId="11" fillId="20" borderId="5" xfId="0" applyFont="1" applyFill="1" applyBorder="1" applyAlignment="1">
      <alignment horizontal="center" wrapText="1"/>
    </xf>
    <xf numFmtId="0" fontId="11" fillId="20" borderId="3" xfId="0" applyFont="1" applyFill="1" applyBorder="1" applyAlignment="1">
      <alignment horizontal="center" wrapText="1"/>
    </xf>
    <xf numFmtId="164" fontId="11" fillId="20" borderId="3" xfId="0" applyNumberFormat="1" applyFont="1" applyFill="1" applyBorder="1" applyAlignment="1">
      <alignment horizontal="center" wrapText="1"/>
    </xf>
    <xf numFmtId="0" fontId="11" fillId="21" borderId="5" xfId="0" applyFont="1" applyFill="1" applyBorder="1" applyAlignment="1">
      <alignment horizontal="center" wrapText="1"/>
    </xf>
    <xf numFmtId="164" fontId="11" fillId="21" borderId="5" xfId="0" applyNumberFormat="1" applyFont="1" applyFill="1" applyBorder="1" applyAlignment="1">
      <alignment horizontal="center" wrapText="1"/>
    </xf>
    <xf numFmtId="0" fontId="11" fillId="21" borderId="5" xfId="0" applyFont="1" applyFill="1" applyBorder="1" applyAlignment="1">
      <alignment wrapText="1"/>
    </xf>
    <xf numFmtId="0" fontId="8" fillId="17" borderId="5" xfId="0" applyFont="1" applyFill="1" applyBorder="1" applyAlignment="1">
      <alignment horizontal="center" wrapText="1"/>
    </xf>
    <xf numFmtId="49" fontId="8" fillId="17" borderId="3" xfId="0" applyNumberFormat="1" applyFont="1" applyFill="1" applyBorder="1" applyAlignment="1">
      <alignment horizontal="center"/>
    </xf>
    <xf numFmtId="49" fontId="8" fillId="17" borderId="5" xfId="0" applyNumberFormat="1" applyFont="1" applyFill="1" applyBorder="1" applyAlignment="1">
      <alignment horizontal="center" wrapText="1"/>
    </xf>
    <xf numFmtId="164" fontId="8" fillId="17" borderId="5" xfId="0" applyNumberFormat="1" applyFont="1" applyFill="1" applyBorder="1" applyAlignment="1">
      <alignment horizontal="center" wrapText="1"/>
    </xf>
    <xf numFmtId="0" fontId="8" fillId="21" borderId="5" xfId="0" applyFont="1" applyFill="1" applyBorder="1" applyAlignment="1">
      <alignment horizontal="center" wrapText="1"/>
    </xf>
    <xf numFmtId="49" fontId="8" fillId="21" borderId="3" xfId="0" applyNumberFormat="1" applyFont="1" applyFill="1" applyBorder="1" applyAlignment="1">
      <alignment horizontal="center"/>
    </xf>
    <xf numFmtId="49" fontId="8" fillId="21" borderId="5" xfId="0" applyNumberFormat="1" applyFont="1" applyFill="1" applyBorder="1" applyAlignment="1">
      <alignment horizontal="center" wrapText="1"/>
    </xf>
    <xf numFmtId="164" fontId="8" fillId="21" borderId="5" xfId="0" applyNumberFormat="1" applyFont="1" applyFill="1" applyBorder="1" applyAlignment="1">
      <alignment horizontal="center" wrapText="1"/>
    </xf>
    <xf numFmtId="0" fontId="8" fillId="20" borderId="5" xfId="0" applyFont="1" applyFill="1" applyBorder="1" applyAlignment="1">
      <alignment horizontal="center" wrapText="1"/>
    </xf>
    <xf numFmtId="49" fontId="8" fillId="20" borderId="3" xfId="0" applyNumberFormat="1" applyFont="1" applyFill="1" applyBorder="1" applyAlignment="1">
      <alignment horizontal="center"/>
    </xf>
    <xf numFmtId="49" fontId="8" fillId="20" borderId="5" xfId="0" applyNumberFormat="1" applyFont="1" applyFill="1" applyBorder="1" applyAlignment="1">
      <alignment horizontal="center" wrapText="1"/>
    </xf>
    <xf numFmtId="164" fontId="8" fillId="20" borderId="5" xfId="0" applyNumberFormat="1" applyFont="1" applyFill="1" applyBorder="1" applyAlignment="1">
      <alignment horizontal="center" wrapText="1"/>
    </xf>
    <xf numFmtId="164" fontId="8" fillId="20" borderId="3" xfId="0" applyNumberFormat="1" applyFont="1" applyFill="1" applyBorder="1" applyAlignment="1">
      <alignment horizontal="center"/>
    </xf>
    <xf numFmtId="164" fontId="8" fillId="17" borderId="3" xfId="0" applyNumberFormat="1" applyFont="1" applyFill="1" applyBorder="1" applyAlignment="1">
      <alignment horizontal="center"/>
    </xf>
    <xf numFmtId="0" fontId="6" fillId="20" borderId="3" xfId="121" applyFont="1" applyFill="1" applyBorder="1" applyAlignment="1">
      <alignment horizontal="left" wrapText="1"/>
    </xf>
    <xf numFmtId="49" fontId="15" fillId="20" borderId="3" xfId="0" applyNumberFormat="1" applyFont="1" applyFill="1" applyBorder="1" applyAlignment="1">
      <alignment horizontal="center" wrapText="1"/>
    </xf>
    <xf numFmtId="49" fontId="15" fillId="20" borderId="3" xfId="121" applyNumberFormat="1" applyFont="1" applyFill="1" applyBorder="1" applyAlignment="1">
      <alignment horizontal="center" wrapText="1"/>
    </xf>
    <xf numFmtId="0" fontId="15" fillId="20" borderId="3" xfId="121" applyFont="1" applyFill="1" applyBorder="1" applyAlignment="1">
      <alignment horizontal="center" wrapText="1"/>
    </xf>
    <xf numFmtId="0" fontId="15" fillId="20" borderId="3" xfId="0" applyFont="1" applyFill="1" applyBorder="1" applyAlignment="1">
      <alignment horizontal="center" wrapText="1"/>
    </xf>
    <xf numFmtId="164" fontId="15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5" fillId="17" borderId="3" xfId="0" applyNumberFormat="1" applyFont="1" applyFill="1" applyBorder="1" applyAlignment="1">
      <alignment horizontal="center"/>
    </xf>
    <xf numFmtId="0" fontId="8" fillId="0" borderId="5" xfId="121" applyFont="1" applyFill="1" applyBorder="1" applyAlignment="1">
      <alignment wrapText="1"/>
    </xf>
    <xf numFmtId="164" fontId="8" fillId="21" borderId="5" xfId="121" applyNumberFormat="1" applyFont="1" applyFill="1" applyBorder="1" applyAlignment="1">
      <alignment horizontal="center" wrapText="1"/>
    </xf>
    <xf numFmtId="0" fontId="8" fillId="0" borderId="5" xfId="121" applyFont="1" applyFill="1" applyBorder="1" applyAlignment="1">
      <alignment horizontal="left" wrapText="1"/>
    </xf>
    <xf numFmtId="49" fontId="8" fillId="16" borderId="3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49" fontId="8" fillId="0" borderId="3" xfId="121" applyNumberFormat="1" applyFont="1" applyFill="1" applyBorder="1" applyAlignment="1">
      <alignment horizontal="center" wrapText="1"/>
    </xf>
    <xf numFmtId="164" fontId="8" fillId="0" borderId="3" xfId="0" applyNumberFormat="1" applyFont="1" applyFill="1" applyBorder="1" applyAlignment="1">
      <alignment horizontal="center" wrapText="1"/>
    </xf>
    <xf numFmtId="0" fontId="15" fillId="0" borderId="5" xfId="0" applyFont="1" applyFill="1" applyBorder="1" applyAlignment="1">
      <alignment wrapText="1"/>
    </xf>
    <xf numFmtId="49" fontId="8" fillId="0" borderId="3" xfId="0" applyNumberFormat="1" applyFont="1" applyFill="1" applyBorder="1" applyAlignment="1">
      <alignment horizontal="center" wrapText="1"/>
    </xf>
    <xf numFmtId="0" fontId="8" fillId="0" borderId="3" xfId="121" applyFont="1" applyFill="1" applyBorder="1" applyAlignment="1">
      <alignment horizontal="center" wrapText="1"/>
    </xf>
    <xf numFmtId="0" fontId="6" fillId="20" borderId="1" xfId="121" applyFont="1" applyFill="1" applyBorder="1" applyAlignment="1">
      <alignment horizontal="left" wrapText="1"/>
    </xf>
    <xf numFmtId="0" fontId="8" fillId="20" borderId="1" xfId="0" applyFont="1" applyFill="1" applyBorder="1" applyAlignment="1">
      <alignment horizontal="center" wrapText="1"/>
    </xf>
    <xf numFmtId="49" fontId="8" fillId="20" borderId="1" xfId="121" applyNumberFormat="1" applyFont="1" applyFill="1" applyBorder="1" applyAlignment="1">
      <alignment horizontal="center" wrapText="1"/>
    </xf>
    <xf numFmtId="0" fontId="8" fillId="20" borderId="1" xfId="121" applyFont="1" applyFill="1" applyBorder="1" applyAlignment="1">
      <alignment horizontal="center" wrapText="1"/>
    </xf>
    <xf numFmtId="0" fontId="15" fillId="16" borderId="1" xfId="0" applyFont="1" applyFill="1" applyBorder="1" applyAlignment="1">
      <alignment wrapText="1"/>
    </xf>
    <xf numFmtId="0" fontId="8" fillId="16" borderId="1" xfId="0" applyFont="1" applyFill="1" applyBorder="1" applyAlignment="1">
      <alignment horizontal="center" wrapText="1"/>
    </xf>
    <xf numFmtId="49" fontId="8" fillId="16" borderId="1" xfId="121" applyNumberFormat="1" applyFont="1" applyFill="1" applyBorder="1" applyAlignment="1">
      <alignment horizontal="center" wrapText="1"/>
    </xf>
    <xf numFmtId="0" fontId="8" fillId="16" borderId="1" xfId="121" applyFont="1" applyFill="1" applyBorder="1" applyAlignment="1">
      <alignment horizontal="center" wrapText="1"/>
    </xf>
    <xf numFmtId="0" fontId="9" fillId="20" borderId="1" xfId="121" applyFont="1" applyFill="1" applyBorder="1" applyAlignment="1">
      <alignment horizontal="left" wrapText="1"/>
    </xf>
    <xf numFmtId="49" fontId="8" fillId="20" borderId="1" xfId="0" applyNumberFormat="1" applyFont="1" applyFill="1" applyBorder="1" applyAlignment="1">
      <alignment horizontal="center" wrapText="1"/>
    </xf>
    <xf numFmtId="49" fontId="8" fillId="16" borderId="1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wrapText="1"/>
    </xf>
    <xf numFmtId="49" fontId="9" fillId="17" borderId="3" xfId="0" applyNumberFormat="1" applyFont="1" applyFill="1" applyBorder="1" applyAlignment="1">
      <alignment horizontal="center" wrapText="1"/>
    </xf>
    <xf numFmtId="0" fontId="17" fillId="0" borderId="0" xfId="0" applyFont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vertical="top"/>
    </xf>
    <xf numFmtId="0" fontId="5" fillId="0" borderId="0" xfId="0" applyFont="1"/>
    <xf numFmtId="0" fontId="17" fillId="22" borderId="8" xfId="0" applyFont="1" applyFill="1" applyBorder="1" applyAlignment="1" applyProtection="1">
      <alignment horizontal="center" vertical="top" wrapText="1"/>
      <protection locked="0"/>
    </xf>
    <xf numFmtId="0" fontId="17" fillId="22" borderId="9" xfId="0" applyFont="1" applyFill="1" applyBorder="1" applyAlignment="1" applyProtection="1">
      <alignment horizontal="center" vertical="top" wrapText="1"/>
      <protection locked="0"/>
    </xf>
    <xf numFmtId="0" fontId="17" fillId="20" borderId="10" xfId="0" applyFont="1" applyFill="1" applyBorder="1" applyAlignment="1" applyProtection="1">
      <alignment vertical="top" wrapText="1"/>
      <protection locked="0"/>
    </xf>
    <xf numFmtId="0" fontId="17" fillId="20" borderId="11" xfId="0" applyFont="1" applyFill="1" applyBorder="1" applyAlignment="1" applyProtection="1">
      <alignment horizontal="center" wrapText="1"/>
      <protection locked="0"/>
    </xf>
    <xf numFmtId="1" fontId="17" fillId="20" borderId="11" xfId="0" applyNumberFormat="1" applyFont="1" applyFill="1" applyBorder="1" applyAlignment="1" applyProtection="1">
      <alignment horizontal="right"/>
      <protection locked="0"/>
    </xf>
    <xf numFmtId="165" fontId="17" fillId="20" borderId="11" xfId="0" applyNumberFormat="1" applyFont="1" applyFill="1" applyBorder="1" applyAlignment="1" applyProtection="1">
      <alignment horizontal="right" vertical="top" wrapText="1"/>
    </xf>
    <xf numFmtId="165" fontId="18" fillId="0" borderId="0" xfId="0" applyNumberFormat="1" applyFont="1" applyProtection="1">
      <protection locked="0"/>
    </xf>
    <xf numFmtId="0" fontId="17" fillId="20" borderId="12" xfId="0" applyFont="1" applyFill="1" applyBorder="1" applyAlignment="1" applyProtection="1">
      <alignment vertical="top" wrapText="1"/>
      <protection locked="0"/>
    </xf>
    <xf numFmtId="49" fontId="19" fillId="20" borderId="13" xfId="0" applyNumberFormat="1" applyFont="1" applyFill="1" applyBorder="1" applyAlignment="1" applyProtection="1">
      <alignment horizontal="center" wrapText="1"/>
      <protection locked="0"/>
    </xf>
    <xf numFmtId="49" fontId="17" fillId="20" borderId="13" xfId="0" applyNumberFormat="1" applyFont="1" applyFill="1" applyBorder="1" applyAlignment="1" applyProtection="1">
      <alignment horizontal="center" wrapText="1"/>
      <protection locked="0"/>
    </xf>
    <xf numFmtId="165" fontId="17" fillId="20" borderId="13" xfId="0" applyNumberFormat="1" applyFont="1" applyFill="1" applyBorder="1" applyAlignment="1" applyProtection="1">
      <alignment horizontal="right"/>
    </xf>
    <xf numFmtId="0" fontId="19" fillId="23" borderId="12" xfId="0" applyFont="1" applyFill="1" applyBorder="1" applyAlignment="1" applyProtection="1">
      <alignment vertical="top" wrapText="1"/>
      <protection locked="0"/>
    </xf>
    <xf numFmtId="49" fontId="19" fillId="23" borderId="13" xfId="0" applyNumberFormat="1" applyFont="1" applyFill="1" applyBorder="1" applyAlignment="1" applyProtection="1">
      <alignment horizontal="center" wrapText="1"/>
      <protection locked="0"/>
    </xf>
    <xf numFmtId="165" fontId="19" fillId="23" borderId="13" xfId="0" applyNumberFormat="1" applyFont="1" applyFill="1" applyBorder="1" applyAlignment="1" applyProtection="1">
      <alignment horizontal="right"/>
    </xf>
    <xf numFmtId="49" fontId="17" fillId="20" borderId="13" xfId="0" applyNumberFormat="1" applyFont="1" applyFill="1" applyBorder="1" applyAlignment="1" applyProtection="1">
      <alignment horizontal="center" vertical="top" wrapText="1"/>
      <protection locked="0"/>
    </xf>
    <xf numFmtId="0" fontId="17" fillId="20" borderId="13" xfId="0" applyFont="1" applyFill="1" applyBorder="1" applyAlignment="1" applyProtection="1">
      <alignment horizontal="center" vertical="top" wrapText="1"/>
      <protection locked="0"/>
    </xf>
    <xf numFmtId="165" fontId="17" fillId="20" borderId="13" xfId="0" applyNumberFormat="1" applyFont="1" applyFill="1" applyBorder="1" applyAlignment="1" applyProtection="1">
      <alignment horizontal="right" vertical="top" wrapText="1"/>
    </xf>
    <xf numFmtId="0" fontId="17" fillId="23" borderId="12" xfId="0" applyFont="1" applyFill="1" applyBorder="1" applyAlignment="1" applyProtection="1">
      <alignment vertical="top" wrapText="1"/>
      <protection locked="0"/>
    </xf>
    <xf numFmtId="49" fontId="17" fillId="23" borderId="13" xfId="0" applyNumberFormat="1" applyFont="1" applyFill="1" applyBorder="1" applyAlignment="1" applyProtection="1">
      <alignment horizontal="center" wrapText="1"/>
      <protection locked="0"/>
    </xf>
    <xf numFmtId="165" fontId="17" fillId="23" borderId="13" xfId="0" applyNumberFormat="1" applyFont="1" applyFill="1" applyBorder="1" applyAlignment="1" applyProtection="1">
      <alignment horizontal="right"/>
    </xf>
    <xf numFmtId="0" fontId="20" fillId="24" borderId="12" xfId="0" applyFont="1" applyFill="1" applyBorder="1" applyAlignment="1" applyProtection="1">
      <alignment horizontal="left" vertical="top" wrapText="1"/>
      <protection locked="0"/>
    </xf>
    <xf numFmtId="49" fontId="20" fillId="24" borderId="13" xfId="0" applyNumberFormat="1" applyFont="1" applyFill="1" applyBorder="1" applyAlignment="1" applyProtection="1">
      <alignment horizontal="center" wrapText="1"/>
      <protection locked="0"/>
    </xf>
    <xf numFmtId="165" fontId="17" fillId="24" borderId="13" xfId="0" applyNumberFormat="1" applyFont="1" applyFill="1" applyBorder="1" applyProtection="1"/>
    <xf numFmtId="0" fontId="17" fillId="0" borderId="12" xfId="0" applyFont="1" applyFill="1" applyBorder="1" applyAlignment="1" applyProtection="1">
      <alignment horizontal="left" vertical="top" wrapText="1"/>
      <protection locked="0"/>
    </xf>
    <xf numFmtId="49" fontId="20" fillId="0" borderId="13" xfId="0" applyNumberFormat="1" applyFont="1" applyFill="1" applyBorder="1" applyAlignment="1" applyProtection="1">
      <alignment horizontal="center" wrapText="1"/>
      <protection locked="0"/>
    </xf>
    <xf numFmtId="165" fontId="17" fillId="0" borderId="13" xfId="0" applyNumberFormat="1" applyFont="1" applyFill="1" applyBorder="1" applyProtection="1"/>
    <xf numFmtId="0" fontId="19" fillId="0" borderId="12" xfId="0" applyFont="1" applyFill="1" applyBorder="1" applyAlignment="1" applyProtection="1">
      <alignment vertical="top" wrapText="1"/>
      <protection locked="0"/>
    </xf>
    <xf numFmtId="165" fontId="20" fillId="0" borderId="13" xfId="0" applyNumberFormat="1" applyFont="1" applyFill="1" applyBorder="1" applyProtection="1"/>
    <xf numFmtId="0" fontId="21" fillId="0" borderId="12" xfId="0" applyFont="1" applyFill="1" applyBorder="1" applyAlignment="1" applyProtection="1">
      <alignment vertical="top" wrapText="1"/>
      <protection locked="0"/>
    </xf>
    <xf numFmtId="165" fontId="20" fillId="0" borderId="13" xfId="0" applyNumberFormat="1" applyFont="1" applyFill="1" applyBorder="1" applyProtection="1">
      <protection locked="0"/>
    </xf>
    <xf numFmtId="0" fontId="20" fillId="0" borderId="12" xfId="0" applyFont="1" applyFill="1" applyBorder="1" applyAlignment="1" applyProtection="1">
      <alignment vertical="top" wrapText="1"/>
      <protection locked="0"/>
    </xf>
    <xf numFmtId="164" fontId="20" fillId="0" borderId="13" xfId="0" applyNumberFormat="1" applyFont="1" applyFill="1" applyBorder="1" applyProtection="1">
      <protection locked="0"/>
    </xf>
    <xf numFmtId="164" fontId="20" fillId="0" borderId="13" xfId="0" applyNumberFormat="1" applyFont="1" applyFill="1" applyBorder="1" applyProtection="1"/>
    <xf numFmtId="0" fontId="20" fillId="0" borderId="13" xfId="0" applyFont="1" applyFill="1" applyBorder="1" applyAlignment="1" applyProtection="1">
      <alignment horizontal="center"/>
      <protection locked="0"/>
    </xf>
    <xf numFmtId="164" fontId="17" fillId="0" borderId="13" xfId="0" applyNumberFormat="1" applyFont="1" applyFill="1" applyBorder="1" applyProtection="1"/>
    <xf numFmtId="0" fontId="0" fillId="0" borderId="0" xfId="0" applyFill="1" applyProtection="1">
      <protection locked="0"/>
    </xf>
    <xf numFmtId="0" fontId="20" fillId="23" borderId="12" xfId="0" applyFont="1" applyFill="1" applyBorder="1" applyAlignment="1">
      <alignment vertical="top" wrapText="1"/>
    </xf>
    <xf numFmtId="49" fontId="20" fillId="23" borderId="13" xfId="0" applyNumberFormat="1" applyFont="1" applyFill="1" applyBorder="1" applyAlignment="1">
      <alignment horizontal="center" wrapText="1"/>
    </xf>
    <xf numFmtId="49" fontId="17" fillId="23" borderId="13" xfId="0" applyNumberFormat="1" applyFont="1" applyFill="1" applyBorder="1" applyAlignment="1">
      <alignment horizontal="center" wrapText="1"/>
    </xf>
    <xf numFmtId="165" fontId="20" fillId="23" borderId="13" xfId="0" applyNumberFormat="1" applyFont="1" applyFill="1" applyBorder="1" applyAlignment="1">
      <alignment horizontal="right"/>
    </xf>
    <xf numFmtId="0" fontId="17" fillId="0" borderId="12" xfId="0" applyFont="1" applyFill="1" applyBorder="1" applyAlignment="1">
      <alignment horizontal="left" vertical="top" wrapText="1"/>
    </xf>
    <xf numFmtId="49" fontId="20" fillId="0" borderId="13" xfId="0" applyNumberFormat="1" applyFont="1" applyFill="1" applyBorder="1" applyAlignment="1">
      <alignment horizontal="center" wrapText="1"/>
    </xf>
    <xf numFmtId="165" fontId="17" fillId="0" borderId="13" xfId="0" applyNumberFormat="1" applyFont="1" applyFill="1" applyBorder="1"/>
    <xf numFmtId="0" fontId="19" fillId="0" borderId="12" xfId="0" applyFont="1" applyFill="1" applyBorder="1" applyAlignment="1">
      <alignment vertical="top" wrapText="1"/>
    </xf>
    <xf numFmtId="165" fontId="20" fillId="0" borderId="13" xfId="0" applyNumberFormat="1" applyFont="1" applyFill="1" applyBorder="1"/>
    <xf numFmtId="0" fontId="21" fillId="0" borderId="12" xfId="0" applyFont="1" applyFill="1" applyBorder="1" applyAlignment="1">
      <alignment vertical="top" wrapText="1"/>
    </xf>
    <xf numFmtId="0" fontId="20" fillId="0" borderId="12" xfId="0" applyFont="1" applyFill="1" applyBorder="1" applyAlignment="1">
      <alignment vertical="top" wrapText="1"/>
    </xf>
    <xf numFmtId="164" fontId="20" fillId="0" borderId="13" xfId="0" applyNumberFormat="1" applyFont="1" applyFill="1" applyBorder="1"/>
    <xf numFmtId="0" fontId="20" fillId="0" borderId="13" xfId="0" applyFont="1" applyFill="1" applyBorder="1" applyAlignment="1">
      <alignment horizontal="center"/>
    </xf>
    <xf numFmtId="164" fontId="17" fillId="0" borderId="13" xfId="0" applyNumberFormat="1" applyFont="1" applyFill="1" applyBorder="1"/>
    <xf numFmtId="0" fontId="0" fillId="0" borderId="0" xfId="0" applyProtection="1"/>
    <xf numFmtId="164" fontId="17" fillId="0" borderId="13" xfId="0" applyNumberFormat="1" applyFont="1" applyFill="1" applyBorder="1" applyProtection="1">
      <protection locked="0"/>
    </xf>
    <xf numFmtId="165" fontId="17" fillId="20" borderId="13" xfId="0" applyNumberFormat="1" applyFont="1" applyFill="1" applyBorder="1" applyAlignment="1" applyProtection="1">
      <alignment horizontal="right" vertical="top" wrapText="1"/>
      <protection locked="0"/>
    </xf>
    <xf numFmtId="0" fontId="20" fillId="17" borderId="12" xfId="0" applyFont="1" applyFill="1" applyBorder="1" applyAlignment="1">
      <alignment vertical="top" wrapText="1"/>
    </xf>
    <xf numFmtId="49" fontId="20" fillId="17" borderId="13" xfId="0" applyNumberFormat="1" applyFont="1" applyFill="1" applyBorder="1" applyAlignment="1">
      <alignment horizontal="center" wrapText="1"/>
    </xf>
    <xf numFmtId="0" fontId="0" fillId="0" borderId="13" xfId="0" applyBorder="1"/>
    <xf numFmtId="0" fontId="20" fillId="25" borderId="12" xfId="0" applyFont="1" applyFill="1" applyBorder="1" applyAlignment="1">
      <alignment vertical="top" wrapText="1"/>
    </xf>
    <xf numFmtId="49" fontId="20" fillId="25" borderId="13" xfId="0" applyNumberFormat="1" applyFont="1" applyFill="1" applyBorder="1" applyAlignment="1">
      <alignment horizontal="center" wrapText="1"/>
    </xf>
    <xf numFmtId="0" fontId="0" fillId="0" borderId="0" xfId="0" applyFill="1"/>
    <xf numFmtId="0" fontId="17" fillId="0" borderId="12" xfId="0" applyFont="1" applyFill="1" applyBorder="1" applyAlignment="1" applyProtection="1">
      <alignment vertical="top" wrapText="1"/>
      <protection locked="0"/>
    </xf>
    <xf numFmtId="0" fontId="20" fillId="20" borderId="12" xfId="0" applyFont="1" applyFill="1" applyBorder="1" applyAlignment="1" applyProtection="1">
      <alignment vertical="top" wrapText="1"/>
      <protection locked="0"/>
    </xf>
    <xf numFmtId="0" fontId="20" fillId="20" borderId="13" xfId="0" applyFont="1" applyFill="1" applyBorder="1" applyAlignment="1" applyProtection="1">
      <alignment horizontal="center" wrapText="1"/>
      <protection locked="0"/>
    </xf>
    <xf numFmtId="0" fontId="20" fillId="20" borderId="13" xfId="0" applyFont="1" applyFill="1" applyBorder="1" applyAlignment="1" applyProtection="1">
      <alignment vertical="top" wrapText="1"/>
    </xf>
    <xf numFmtId="165" fontId="17" fillId="20" borderId="13" xfId="0" applyNumberFormat="1" applyFont="1" applyFill="1" applyBorder="1" applyAlignment="1" applyProtection="1">
      <alignment vertical="top" wrapText="1"/>
    </xf>
    <xf numFmtId="0" fontId="20" fillId="26" borderId="12" xfId="0" applyFont="1" applyFill="1" applyBorder="1" applyAlignment="1" applyProtection="1">
      <alignment vertical="top" wrapText="1"/>
      <protection locked="0"/>
    </xf>
    <xf numFmtId="49" fontId="20" fillId="26" borderId="13" xfId="0" applyNumberFormat="1" applyFont="1" applyFill="1" applyBorder="1" applyAlignment="1" applyProtection="1">
      <alignment horizontal="center" wrapText="1"/>
      <protection locked="0"/>
    </xf>
    <xf numFmtId="165" fontId="0" fillId="26" borderId="13" xfId="0" applyNumberFormat="1" applyFill="1" applyBorder="1" applyProtection="1"/>
    <xf numFmtId="165" fontId="17" fillId="0" borderId="13" xfId="0" applyNumberFormat="1" applyFont="1" applyFill="1" applyBorder="1" applyProtection="1">
      <protection locked="0"/>
    </xf>
    <xf numFmtId="0" fontId="22" fillId="27" borderId="12" xfId="0" applyFont="1" applyFill="1" applyBorder="1" applyAlignment="1" applyProtection="1">
      <alignment vertical="top" wrapText="1"/>
      <protection locked="0"/>
    </xf>
    <xf numFmtId="49" fontId="17" fillId="27" borderId="13" xfId="0" applyNumberFormat="1" applyFont="1" applyFill="1" applyBorder="1" applyAlignment="1" applyProtection="1">
      <alignment horizontal="center" wrapText="1"/>
      <protection locked="0"/>
    </xf>
    <xf numFmtId="165" fontId="5" fillId="27" borderId="13" xfId="0" applyNumberFormat="1" applyFont="1" applyFill="1" applyBorder="1" applyProtection="1"/>
    <xf numFmtId="165" fontId="19" fillId="0" borderId="13" xfId="0" applyNumberFormat="1" applyFont="1" applyFill="1" applyBorder="1" applyProtection="1"/>
    <xf numFmtId="0" fontId="21" fillId="0" borderId="14" xfId="0" applyFont="1" applyFill="1" applyBorder="1" applyAlignment="1" applyProtection="1">
      <alignment vertical="top" wrapText="1"/>
      <protection locked="0"/>
    </xf>
    <xf numFmtId="49" fontId="20" fillId="0" borderId="15" xfId="0" applyNumberFormat="1" applyFont="1" applyFill="1" applyBorder="1" applyAlignment="1" applyProtection="1">
      <alignment horizontal="center" wrapText="1"/>
      <protection locked="0"/>
    </xf>
    <xf numFmtId="165" fontId="0" fillId="20" borderId="13" xfId="0" applyNumberFormat="1" applyFill="1" applyBorder="1" applyProtection="1"/>
    <xf numFmtId="0" fontId="0" fillId="0" borderId="0" xfId="0" applyAlignment="1" applyProtection="1">
      <alignment vertical="top"/>
      <protection locked="0"/>
    </xf>
    <xf numFmtId="49" fontId="11" fillId="17" borderId="5" xfId="0" applyNumberFormat="1" applyFont="1" applyFill="1" applyBorder="1" applyAlignment="1">
      <alignment horizontal="center" wrapText="1"/>
    </xf>
    <xf numFmtId="49" fontId="11" fillId="20" borderId="5" xfId="0" applyNumberFormat="1" applyFont="1" applyFill="1" applyBorder="1" applyAlignment="1">
      <alignment horizontal="center" wrapText="1"/>
    </xf>
    <xf numFmtId="49" fontId="11" fillId="16" borderId="5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/>
    <xf numFmtId="165" fontId="0" fillId="0" borderId="0" xfId="0" applyNumberFormat="1" applyProtection="1">
      <protection locked="0"/>
    </xf>
    <xf numFmtId="0" fontId="10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18" borderId="1" xfId="0" applyFont="1" applyFill="1" applyBorder="1" applyAlignment="1">
      <alignment horizontal="left" wrapText="1"/>
    </xf>
    <xf numFmtId="0" fontId="9" fillId="17" borderId="1" xfId="121" applyFont="1" applyFill="1" applyBorder="1" applyAlignment="1">
      <alignment horizontal="left" wrapText="1"/>
    </xf>
    <xf numFmtId="0" fontId="9" fillId="17" borderId="1" xfId="121" applyFont="1" applyFill="1" applyBorder="1" applyAlignment="1">
      <alignment horizontal="center" wrapText="1"/>
    </xf>
    <xf numFmtId="0" fontId="9" fillId="20" borderId="1" xfId="121" applyFont="1" applyFill="1" applyBorder="1" applyAlignment="1">
      <alignment horizontal="center" wrapText="1"/>
    </xf>
    <xf numFmtId="0" fontId="8" fillId="19" borderId="1" xfId="121" applyFont="1" applyFill="1" applyBorder="1" applyAlignment="1">
      <alignment horizontal="center" wrapText="1"/>
    </xf>
    <xf numFmtId="49" fontId="8" fillId="19" borderId="1" xfId="121" applyNumberFormat="1" applyFont="1" applyFill="1" applyBorder="1" applyAlignment="1">
      <alignment horizontal="center" wrapText="1"/>
    </xf>
    <xf numFmtId="164" fontId="8" fillId="19" borderId="1" xfId="121" applyNumberFormat="1" applyFont="1" applyFill="1" applyBorder="1" applyAlignment="1">
      <alignment horizontal="center" wrapText="1"/>
    </xf>
    <xf numFmtId="164" fontId="8" fillId="20" borderId="1" xfId="0" applyNumberFormat="1" applyFont="1" applyFill="1" applyBorder="1" applyAlignment="1">
      <alignment horizontal="center" wrapText="1"/>
    </xf>
    <xf numFmtId="0" fontId="8" fillId="19" borderId="1" xfId="0" applyFont="1" applyFill="1" applyBorder="1" applyAlignment="1">
      <alignment horizontal="center" wrapText="1"/>
    </xf>
    <xf numFmtId="164" fontId="8" fillId="19" borderId="1" xfId="0" applyNumberFormat="1" applyFont="1" applyFill="1" applyBorder="1" applyAlignment="1">
      <alignment horizontal="center" wrapText="1"/>
    </xf>
    <xf numFmtId="0" fontId="8" fillId="19" borderId="1" xfId="121" applyFont="1" applyFill="1" applyBorder="1" applyAlignment="1">
      <alignment horizontal="left" wrapText="1"/>
    </xf>
    <xf numFmtId="0" fontId="11" fillId="19" borderId="1" xfId="121" applyFont="1" applyFill="1" applyBorder="1" applyAlignment="1">
      <alignment horizontal="center" wrapText="1"/>
    </xf>
    <xf numFmtId="49" fontId="11" fillId="19" borderId="1" xfId="121" applyNumberFormat="1" applyFont="1" applyFill="1" applyBorder="1" applyAlignment="1">
      <alignment horizontal="center" wrapText="1"/>
    </xf>
    <xf numFmtId="164" fontId="11" fillId="19" borderId="1" xfId="121" applyNumberFormat="1" applyFont="1" applyFill="1" applyBorder="1" applyAlignment="1">
      <alignment horizontal="center"/>
    </xf>
    <xf numFmtId="0" fontId="15" fillId="19" borderId="1" xfId="0" applyFont="1" applyFill="1" applyBorder="1" applyAlignment="1">
      <alignment wrapText="1"/>
    </xf>
    <xf numFmtId="0" fontId="11" fillId="19" borderId="1" xfId="0" applyFont="1" applyFill="1" applyBorder="1" applyAlignment="1">
      <alignment horizontal="center" wrapText="1"/>
    </xf>
    <xf numFmtId="164" fontId="8" fillId="19" borderId="1" xfId="0" applyNumberFormat="1" applyFont="1" applyFill="1" applyBorder="1" applyAlignment="1">
      <alignment horizontal="center"/>
    </xf>
    <xf numFmtId="49" fontId="8" fillId="19" borderId="1" xfId="0" applyNumberFormat="1" applyFont="1" applyFill="1" applyBorder="1" applyAlignment="1">
      <alignment horizontal="center" wrapText="1"/>
    </xf>
    <xf numFmtId="49" fontId="8" fillId="19" borderId="1" xfId="0" applyNumberFormat="1" applyFont="1" applyFill="1" applyBorder="1" applyAlignment="1">
      <alignment horizontal="center"/>
    </xf>
    <xf numFmtId="0" fontId="11" fillId="20" borderId="1" xfId="121" applyFont="1" applyFill="1" applyBorder="1" applyAlignment="1">
      <alignment horizontal="center" wrapText="1"/>
    </xf>
    <xf numFmtId="49" fontId="11" fillId="20" borderId="1" xfId="121" applyNumberFormat="1" applyFont="1" applyFill="1" applyBorder="1" applyAlignment="1">
      <alignment horizontal="center" wrapText="1"/>
    </xf>
    <xf numFmtId="164" fontId="11" fillId="20" borderId="1" xfId="121" applyNumberFormat="1" applyFont="1" applyFill="1" applyBorder="1" applyAlignment="1">
      <alignment horizontal="center"/>
    </xf>
    <xf numFmtId="0" fontId="8" fillId="19" borderId="1" xfId="0" applyFont="1" applyFill="1" applyBorder="1" applyAlignment="1">
      <alignment horizontal="center"/>
    </xf>
    <xf numFmtId="0" fontId="9" fillId="17" borderId="1" xfId="0" applyFont="1" applyFill="1" applyBorder="1" applyAlignment="1">
      <alignment horizontal="justify" vertical="top" wrapText="1"/>
    </xf>
    <xf numFmtId="0" fontId="9" fillId="17" borderId="1" xfId="0" applyFont="1" applyFill="1" applyBorder="1" applyAlignment="1">
      <alignment horizontal="center" wrapText="1"/>
    </xf>
    <xf numFmtId="49" fontId="9" fillId="17" borderId="1" xfId="0" applyNumberFormat="1" applyFont="1" applyFill="1" applyBorder="1" applyAlignment="1">
      <alignment horizontal="center" wrapText="1"/>
    </xf>
    <xf numFmtId="164" fontId="9" fillId="17" borderId="1" xfId="0" applyNumberFormat="1" applyFont="1" applyFill="1" applyBorder="1" applyAlignment="1">
      <alignment horizontal="center" wrapText="1"/>
    </xf>
    <xf numFmtId="0" fontId="9" fillId="17" borderId="1" xfId="0" applyFont="1" applyFill="1" applyBorder="1" applyAlignment="1">
      <alignment wrapText="1"/>
    </xf>
    <xf numFmtId="0" fontId="9" fillId="17" borderId="1" xfId="0" applyFont="1" applyFill="1" applyBorder="1" applyAlignment="1">
      <alignment horizontal="center"/>
    </xf>
    <xf numFmtId="49" fontId="10" fillId="17" borderId="1" xfId="0" applyNumberFormat="1" applyFont="1" applyFill="1" applyBorder="1" applyAlignment="1">
      <alignment horizontal="center" wrapText="1"/>
    </xf>
    <xf numFmtId="0" fontId="10" fillId="17" borderId="1" xfId="121" applyFont="1" applyFill="1" applyBorder="1" applyAlignment="1">
      <alignment horizontal="center" wrapText="1"/>
    </xf>
    <xf numFmtId="49" fontId="10" fillId="17" borderId="1" xfId="121" applyNumberFormat="1" applyFont="1" applyFill="1" applyBorder="1" applyAlignment="1">
      <alignment horizontal="center" wrapText="1"/>
    </xf>
    <xf numFmtId="164" fontId="10" fillId="17" borderId="1" xfId="121" applyNumberFormat="1" applyFont="1" applyFill="1" applyBorder="1" applyAlignment="1">
      <alignment horizontal="center"/>
    </xf>
    <xf numFmtId="165" fontId="17" fillId="16" borderId="11" xfId="0" applyNumberFormat="1" applyFont="1" applyFill="1" applyBorder="1" applyAlignment="1" applyProtection="1">
      <alignment horizontal="right" vertical="top" wrapText="1"/>
    </xf>
    <xf numFmtId="0" fontId="20" fillId="28" borderId="12" xfId="0" applyFont="1" applyFill="1" applyBorder="1" applyAlignment="1" applyProtection="1">
      <alignment horizontal="left" vertical="top" wrapText="1"/>
      <protection locked="0"/>
    </xf>
    <xf numFmtId="49" fontId="20" fillId="28" borderId="13" xfId="0" applyNumberFormat="1" applyFont="1" applyFill="1" applyBorder="1" applyAlignment="1" applyProtection="1">
      <alignment horizontal="center" wrapText="1"/>
      <protection locked="0"/>
    </xf>
    <xf numFmtId="165" fontId="17" fillId="28" borderId="11" xfId="0" applyNumberFormat="1" applyFont="1" applyFill="1" applyBorder="1" applyAlignment="1" applyProtection="1">
      <alignment horizontal="right" vertical="top" wrapText="1"/>
    </xf>
    <xf numFmtId="0" fontId="12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16" xfId="121" applyFont="1" applyBorder="1" applyAlignment="1">
      <alignment horizontal="center" wrapText="1"/>
    </xf>
    <xf numFmtId="0" fontId="9" fillId="0" borderId="5" xfId="121" applyFont="1" applyBorder="1" applyAlignment="1">
      <alignment horizontal="center" wrapText="1"/>
    </xf>
    <xf numFmtId="0" fontId="0" fillId="0" borderId="0" xfId="0" applyAlignment="1">
      <alignment horizontal="left" vertical="distributed" wrapText="1"/>
    </xf>
    <xf numFmtId="0" fontId="17" fillId="0" borderId="0" xfId="0" applyFont="1" applyAlignment="1" applyProtection="1">
      <alignment horizontal="center" vertical="top" wrapText="1"/>
      <protection locked="0"/>
    </xf>
  </cellXfs>
  <cellStyles count="123">
    <cellStyle name="20% - Акцент1" xfId="1"/>
    <cellStyle name="20% — акцент1" xfId="2"/>
    <cellStyle name="20% - Акцент1_изменения роспись, смета 2017 2" xfId="3"/>
    <cellStyle name="20% — акцент1_изменения роспись, смета 2017 2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3" xfId="7"/>
    <cellStyle name="20% — акцент1_изменения роспись, смета 2017 3" xfId="8"/>
    <cellStyle name="20% - Акцент1_роспись, смета 2016 №3" xfId="9"/>
    <cellStyle name="20% - Акцент2" xfId="10"/>
    <cellStyle name="20% — акцент2" xfId="11"/>
    <cellStyle name="20% - Акцент2_изменения роспись, смета 2017 2" xfId="12"/>
    <cellStyle name="20% — акцент2_изменения роспись, смета 2017 2" xfId="13"/>
    <cellStyle name="20% - Акцент2_изменения роспись, смета 2017 2_изменения роспись, смета 2017 3" xfId="14"/>
    <cellStyle name="20% — акцент2_изменения роспись, смета 2017 2_изменения роспись, смета 2017 3" xfId="15"/>
    <cellStyle name="20% - Акцент2_изменения роспись, смета 2017 3" xfId="16"/>
    <cellStyle name="20% — акцент2_изменения роспись, смета 2017 3" xfId="17"/>
    <cellStyle name="20% - Акцент2_роспись, смета 2016 №3" xfId="18"/>
    <cellStyle name="20% - Акцент3" xfId="19"/>
    <cellStyle name="20% — акцент3" xfId="20"/>
    <cellStyle name="20% - Акцент3_изменения роспись, смета 2017 2" xfId="21"/>
    <cellStyle name="20% — акцент3_изменения роспись, смета 2017 2" xfId="22"/>
    <cellStyle name="20% - Акцент3_изменения роспись, смета 2017 2_изменения роспись, смета 2017 3" xfId="23"/>
    <cellStyle name="20% — акцент3_изменения роспись, смета 2017 2_изменения роспись, смета 2017 3" xfId="24"/>
    <cellStyle name="20% - Акцент3_изменения роспись, смета 2017 3" xfId="25"/>
    <cellStyle name="20% — акцент3_изменения роспись, смета 2017 3" xfId="26"/>
    <cellStyle name="20% - Акцент3_роспись, смета 2016 №3" xfId="27"/>
    <cellStyle name="20% - Акцент4" xfId="28"/>
    <cellStyle name="20% — акцент4" xfId="29"/>
    <cellStyle name="20% - Акцент4_изменения роспись, смета 2017 2" xfId="30"/>
    <cellStyle name="20% — акцент4_изменения роспись, смета 2017 2" xfId="31"/>
    <cellStyle name="20% - Акцент4_изменения роспись, смета 2017 2_изменения роспись, смета 2017 3" xfId="32"/>
    <cellStyle name="20% — акцент4_изменения роспись, смета 2017 2_изменения роспись, смета 2017 3" xfId="33"/>
    <cellStyle name="20% - Акцент4_изменения роспись, смета 2017 3" xfId="34"/>
    <cellStyle name="20% — акцент4_изменения роспись, смета 2017 3" xfId="35"/>
    <cellStyle name="20% - Акцент4_роспись, смета 2016 №3" xfId="36"/>
    <cellStyle name="20% - Акцент5" xfId="37"/>
    <cellStyle name="20% — акцент5" xfId="38"/>
    <cellStyle name="20% - Акцент5_изменения роспись, смета 2017 2" xfId="39"/>
    <cellStyle name="20% — акцент5_изменения роспись, смета 2017 2" xfId="40"/>
    <cellStyle name="20% - Акцент5_изменения роспись, смета 2017 2_изменения роспись, смета 2017 3" xfId="41"/>
    <cellStyle name="20% — акцент5_изменения роспись, смета 2017 2_изменения роспись, смета 2017 3" xfId="42"/>
    <cellStyle name="20% - Акцент5_изменения роспись, смета 2017 3" xfId="43"/>
    <cellStyle name="20% — акцент5_изменения роспись, смета 2017 3" xfId="44"/>
    <cellStyle name="20% - Акцент5_роспись, смета 2016 №3" xfId="45"/>
    <cellStyle name="20% - Акцент6" xfId="46"/>
    <cellStyle name="20% — акцент6" xfId="47"/>
    <cellStyle name="20% - Акцент6_изменения роспись, смета 2017 2" xfId="48"/>
    <cellStyle name="20% — акцент6_изменения роспись, смета 2017 2" xfId="49"/>
    <cellStyle name="20% - Акцент6_изменения роспись, смета 2017 2_изменения роспись, смета 2017 3" xfId="50"/>
    <cellStyle name="20% — акцент6_изменения роспись, смета 2017 2_изменения роспись, смета 2017 3" xfId="51"/>
    <cellStyle name="20% - Акцент6_изменения роспись, смета 2017 3" xfId="52"/>
    <cellStyle name="20% — акцент6_изменения роспись, смета 2017 3" xfId="53"/>
    <cellStyle name="20% - Акцент6_роспись, смета 2016 №3" xfId="54"/>
    <cellStyle name="40% - Акцент1" xfId="55"/>
    <cellStyle name="40% — акцент1" xfId="56"/>
    <cellStyle name="40% - Акцент1_изменения роспись, смета 2017 2" xfId="57"/>
    <cellStyle name="40% — акцент1_изменения роспись, смета 2017 2" xfId="58"/>
    <cellStyle name="40% - Акцент1_изменения роспись, смета 2017 2_изменения роспись, смета 2017 3" xfId="59"/>
    <cellStyle name="40% — акцент1_изменения роспись, смета 2017 2_изменения роспись, смета 2017 3" xfId="60"/>
    <cellStyle name="40% - Акцент1_изменения роспись, смета 2017 3" xfId="61"/>
    <cellStyle name="40% — акцент1_изменения роспись, смета 2017 3" xfId="62"/>
    <cellStyle name="40% - Акцент1_роспись, смета 2016 №3" xfId="63"/>
    <cellStyle name="40% - Акцент2" xfId="64"/>
    <cellStyle name="40% — акцент2" xfId="65"/>
    <cellStyle name="40% - Акцент2_изменения роспись, смета 2017 2" xfId="66"/>
    <cellStyle name="40% — акцент2_изменения роспись, смета 2017 2" xfId="67"/>
    <cellStyle name="40% - Акцент2_изменения роспись, смета 2017 2_изменения роспись, смета 2017 3" xfId="68"/>
    <cellStyle name="40% — акцент2_изменения роспись, смета 2017 2_изменения роспись, смета 2017 3" xfId="69"/>
    <cellStyle name="40% - Акцент2_изменения роспись, смета 2017 3" xfId="70"/>
    <cellStyle name="40% — акцент2_изменения роспись, смета 2017 3" xfId="71"/>
    <cellStyle name="40% - Акцент2_роспись, смета 2016 №3" xfId="72"/>
    <cellStyle name="40% - Акцент3" xfId="73"/>
    <cellStyle name="40% — акцент3" xfId="74"/>
    <cellStyle name="40% - Акцент3_изменения роспись, смета 2017 2" xfId="75"/>
    <cellStyle name="40% — акцент3_изменения роспись, смета 2017 2" xfId="76"/>
    <cellStyle name="40% - Акцент3_изменения роспись, смета 2017 2_изменения роспись, смета 2017 3" xfId="77"/>
    <cellStyle name="40% — акцент3_изменения роспись, смета 2017 2_изменения роспись, смета 2017 3" xfId="78"/>
    <cellStyle name="40% - Акцент3_изменения роспись, смета 2017 3" xfId="79"/>
    <cellStyle name="40% — акцент3_изменения роспись, смета 2017 3" xfId="80"/>
    <cellStyle name="40% - Акцент3_роспись, смета 2016 №3" xfId="81"/>
    <cellStyle name="40% - Акцент4" xfId="82"/>
    <cellStyle name="40% — акцент4" xfId="83"/>
    <cellStyle name="40% - Акцент4_изменения роспись, смета 2017 2" xfId="84"/>
    <cellStyle name="40% — акцент4_изменения роспись, смета 2017 2" xfId="85"/>
    <cellStyle name="40% - Акцент4_изменения роспись, смета 2017 2_изменения роспись, смета 2017 3" xfId="86"/>
    <cellStyle name="40% — акцент4_изменения роспись, смета 2017 2_изменения роспись, смета 2017 3" xfId="87"/>
    <cellStyle name="40% - Акцент4_изменения роспись, смета 2017 3" xfId="88"/>
    <cellStyle name="40% — акцент4_изменения роспись, смета 2017 3" xfId="89"/>
    <cellStyle name="40% - Акцент4_роспись, смета 2016 №3" xfId="90"/>
    <cellStyle name="40% - Акцент5" xfId="91"/>
    <cellStyle name="40% — акцент5" xfId="92"/>
    <cellStyle name="40% - Акцент5_изменения роспись, смета 2017 2" xfId="93"/>
    <cellStyle name="40% — акцент5_изменения роспись, смета 2017 2" xfId="94"/>
    <cellStyle name="40% - Акцент5_изменения роспись, смета 2017 2_изменения роспись, смета 2017 3" xfId="95"/>
    <cellStyle name="40% — акцент5_изменения роспись, смета 2017 2_изменения роспись, смета 2017 3" xfId="96"/>
    <cellStyle name="40% - Акцент5_изменения роспись, смета 2017 3" xfId="97"/>
    <cellStyle name="40% — акцент5_изменения роспись, смета 2017 3" xfId="98"/>
    <cellStyle name="40% - Акцент5_роспись, смета 2016 №3" xfId="99"/>
    <cellStyle name="40% - Акцент6" xfId="100"/>
    <cellStyle name="40% — акцент6" xfId="101"/>
    <cellStyle name="40% - Акцент6_изменения роспись, смета 2017 2" xfId="102"/>
    <cellStyle name="40% — акцент6_изменения роспись, смета 2017 2" xfId="103"/>
    <cellStyle name="40% - Акцент6_изменения роспись, смета 2017 2_изменения роспись, смета 2017 3" xfId="104"/>
    <cellStyle name="40% — акцент6_изменения роспись, смета 2017 2_изменения роспись, смета 2017 3" xfId="105"/>
    <cellStyle name="40% - Акцент6_изменения роспись, смета 2017 3" xfId="106"/>
    <cellStyle name="40% — акцент6_изменения роспись, смета 2017 3" xfId="107"/>
    <cellStyle name="40% - Акцент6_роспись, смета 2016 №3" xfId="108"/>
    <cellStyle name="60% - Акцент1" xfId="109"/>
    <cellStyle name="60% — акцент1" xfId="110"/>
    <cellStyle name="60% - Акцент2" xfId="111"/>
    <cellStyle name="60% — акцент2" xfId="112"/>
    <cellStyle name="60% - Акцент3" xfId="113"/>
    <cellStyle name="60% — акцент3" xfId="114"/>
    <cellStyle name="60% - Акцент4" xfId="115"/>
    <cellStyle name="60% — акцент4" xfId="116"/>
    <cellStyle name="60% - Акцент5" xfId="117"/>
    <cellStyle name="60% — акцент5" xfId="118"/>
    <cellStyle name="60% - Акцент6" xfId="119"/>
    <cellStyle name="60% — акцент6" xfId="120"/>
    <cellStyle name="Обычный" xfId="0" builtinId="0"/>
    <cellStyle name="Обычный 2" xfId="121"/>
    <cellStyle name="Обычный 3" xfId="1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Q133"/>
  <sheetViews>
    <sheetView view="pageBreakPreview" zoomScale="57" zoomScaleNormal="78" zoomScaleSheetLayoutView="57" workbookViewId="0">
      <selection activeCell="J8" sqref="J8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7" width="21.28515625" hidden="1" customWidth="1"/>
    <col min="8" max="9" width="21.28515625" customWidth="1"/>
    <col min="10" max="10" width="22.140625" customWidth="1"/>
    <col min="11" max="11" width="17.5703125" customWidth="1"/>
    <col min="12" max="12" width="11.140625" customWidth="1"/>
    <col min="13" max="13" width="9.42578125" bestFit="1" customWidth="1"/>
  </cols>
  <sheetData>
    <row r="1" spans="1:13" ht="16.5" customHeight="1">
      <c r="E1" s="326"/>
      <c r="F1" s="326"/>
      <c r="G1" s="326"/>
      <c r="H1" s="326" t="s">
        <v>255</v>
      </c>
      <c r="I1" s="326"/>
      <c r="J1" s="326"/>
      <c r="K1" s="280"/>
    </row>
    <row r="2" spans="1:13" ht="16.5">
      <c r="E2" s="326"/>
      <c r="F2" s="326"/>
      <c r="G2" s="326"/>
      <c r="H2" s="326"/>
      <c r="I2" s="326"/>
      <c r="J2" s="326"/>
      <c r="K2" s="280"/>
    </row>
    <row r="3" spans="1:13" ht="36.75" customHeight="1">
      <c r="E3" s="326"/>
      <c r="F3" s="326"/>
      <c r="G3" s="326"/>
      <c r="H3" s="326"/>
      <c r="I3" s="326"/>
      <c r="J3" s="326"/>
      <c r="K3" s="280"/>
    </row>
    <row r="4" spans="1:13" ht="58.5" customHeight="1">
      <c r="E4" s="326"/>
      <c r="F4" s="326"/>
      <c r="G4" s="326"/>
      <c r="H4" s="326"/>
      <c r="I4" s="326"/>
      <c r="J4" s="326"/>
      <c r="K4" s="280"/>
    </row>
    <row r="5" spans="1:13" ht="3.75" customHeight="1"/>
    <row r="6" spans="1:13" ht="61.5" customHeight="1" thickBot="1">
      <c r="A6" s="329" t="s">
        <v>257</v>
      </c>
      <c r="B6" s="329"/>
      <c r="C6" s="329"/>
      <c r="D6" s="329"/>
      <c r="E6" s="329"/>
      <c r="F6" s="329"/>
      <c r="G6" s="329"/>
      <c r="H6" s="329"/>
      <c r="I6" s="329"/>
      <c r="J6" s="329"/>
      <c r="K6" s="281"/>
    </row>
    <row r="7" spans="1:13" ht="13.5" hidden="1" thickBot="1"/>
    <row r="8" spans="1:13" ht="45" customHeight="1">
      <c r="A8" s="327" t="s">
        <v>59</v>
      </c>
      <c r="B8" s="327" t="s">
        <v>81</v>
      </c>
      <c r="C8" s="327" t="s">
        <v>60</v>
      </c>
      <c r="D8" s="327" t="s">
        <v>61</v>
      </c>
      <c r="E8" s="327" t="s">
        <v>62</v>
      </c>
      <c r="F8" s="327" t="s">
        <v>63</v>
      </c>
      <c r="G8" s="12" t="s">
        <v>68</v>
      </c>
      <c r="H8" s="12" t="s">
        <v>67</v>
      </c>
      <c r="I8" s="12" t="s">
        <v>251</v>
      </c>
      <c r="J8" s="12" t="s">
        <v>6</v>
      </c>
      <c r="K8" s="12" t="s">
        <v>64</v>
      </c>
    </row>
    <row r="9" spans="1:13" ht="19.5" thickBot="1">
      <c r="A9" s="328"/>
      <c r="B9" s="328"/>
      <c r="C9" s="328"/>
      <c r="D9" s="328"/>
      <c r="E9" s="328"/>
      <c r="F9" s="328"/>
      <c r="G9" s="11" t="s">
        <v>65</v>
      </c>
      <c r="H9" s="11" t="s">
        <v>65</v>
      </c>
      <c r="I9" s="11" t="s">
        <v>65</v>
      </c>
      <c r="J9" s="11" t="s">
        <v>65</v>
      </c>
      <c r="K9" s="11" t="s">
        <v>65</v>
      </c>
    </row>
    <row r="10" spans="1:13" ht="13.5" hidden="1" thickBot="1"/>
    <row r="11" spans="1:13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7</v>
      </c>
      <c r="I11" s="15">
        <v>8</v>
      </c>
      <c r="J11" s="15">
        <v>9</v>
      </c>
      <c r="K11" s="15">
        <v>7</v>
      </c>
    </row>
    <row r="12" spans="1:13" ht="19.5" thickBot="1">
      <c r="A12" s="35" t="s">
        <v>83</v>
      </c>
      <c r="B12" s="36"/>
      <c r="C12" s="36"/>
      <c r="D12" s="36"/>
      <c r="E12" s="36"/>
      <c r="F12" s="36"/>
      <c r="G12" s="37" t="e">
        <f>+G13</f>
        <v>#REF!</v>
      </c>
      <c r="H12" s="37">
        <f>+H13</f>
        <v>67088</v>
      </c>
      <c r="I12" s="37">
        <f>+I13</f>
        <v>68777</v>
      </c>
      <c r="J12" s="37">
        <f>+J13</f>
        <v>72018</v>
      </c>
      <c r="K12" s="37">
        <f>H12+I12+J12</f>
        <v>207883</v>
      </c>
      <c r="M12" s="3"/>
    </row>
    <row r="13" spans="1:13" ht="57" thickBot="1">
      <c r="A13" s="25" t="s">
        <v>406</v>
      </c>
      <c r="B13" s="32">
        <v>914</v>
      </c>
      <c r="C13" s="33"/>
      <c r="D13" s="19"/>
      <c r="E13" s="34"/>
      <c r="F13" s="19"/>
      <c r="G13" s="38" t="e">
        <f>+G15+G39+G45+G54+G67+G100+G105+G115+G124+G129</f>
        <v>#REF!</v>
      </c>
      <c r="H13" s="38">
        <f>+H15+H39+H45+H54+H67+H100+H105+H115+H124+H129</f>
        <v>67088</v>
      </c>
      <c r="I13" s="38">
        <f>+I15+I39+I45+I54+I67+I100+I105+I115+I124+I129</f>
        <v>68777</v>
      </c>
      <c r="J13" s="38">
        <f>+J15+J39+J45+J54+J67+J100+J105+J115+J124+J129</f>
        <v>72018</v>
      </c>
      <c r="K13" s="37">
        <f t="shared" ref="K13:K76" si="0">H13+I13+J13</f>
        <v>207883</v>
      </c>
      <c r="M13" s="3"/>
    </row>
    <row r="14" spans="1:13" ht="57" hidden="1" thickBot="1">
      <c r="A14" s="54" t="s">
        <v>38</v>
      </c>
      <c r="B14" s="136">
        <v>914</v>
      </c>
      <c r="C14" s="136" t="s">
        <v>50</v>
      </c>
      <c r="D14" s="117" t="s">
        <v>51</v>
      </c>
      <c r="E14" s="118" t="s">
        <v>172</v>
      </c>
      <c r="F14" s="171"/>
      <c r="G14" s="173">
        <f>G17</f>
        <v>0</v>
      </c>
      <c r="H14" s="173">
        <f>H17</f>
        <v>0</v>
      </c>
      <c r="I14" s="173">
        <f>I17</f>
        <v>0</v>
      </c>
      <c r="J14" s="173">
        <f>J17</f>
        <v>0</v>
      </c>
      <c r="K14" s="37">
        <f t="shared" si="0"/>
        <v>0</v>
      </c>
      <c r="M14" s="3"/>
    </row>
    <row r="15" spans="1:13" ht="19.5" thickBot="1">
      <c r="A15" s="20" t="s">
        <v>69</v>
      </c>
      <c r="B15" s="136">
        <v>914</v>
      </c>
      <c r="C15" s="117" t="s">
        <v>50</v>
      </c>
      <c r="D15" s="171"/>
      <c r="E15" s="172"/>
      <c r="F15" s="171"/>
      <c r="G15" s="173" t="e">
        <f>G16+G22+G30+G34</f>
        <v>#REF!</v>
      </c>
      <c r="H15" s="173">
        <f>H16+H22+H30+H34</f>
        <v>12188.1</v>
      </c>
      <c r="I15" s="173">
        <f>I16+I22+I30+I34</f>
        <v>12384.3</v>
      </c>
      <c r="J15" s="173">
        <f>J16+J22+J30+J34</f>
        <v>12684</v>
      </c>
      <c r="K15" s="37">
        <f t="shared" si="0"/>
        <v>37256.400000000001</v>
      </c>
      <c r="M15" s="3"/>
    </row>
    <row r="16" spans="1:13" ht="41.25" hidden="1" customHeight="1" thickBot="1">
      <c r="A16" s="121" t="s">
        <v>174</v>
      </c>
      <c r="B16" s="122" t="s">
        <v>90</v>
      </c>
      <c r="C16" s="122" t="s">
        <v>50</v>
      </c>
      <c r="D16" s="123" t="s">
        <v>51</v>
      </c>
      <c r="E16" s="123"/>
      <c r="F16" s="124"/>
      <c r="G16" s="175">
        <f>G14</f>
        <v>0</v>
      </c>
      <c r="H16" s="175">
        <f>H14</f>
        <v>0</v>
      </c>
      <c r="I16" s="175">
        <f>I14</f>
        <v>0</v>
      </c>
      <c r="J16" s="175">
        <f>J14</f>
        <v>0</v>
      </c>
      <c r="K16" s="37">
        <f t="shared" si="0"/>
        <v>0</v>
      </c>
      <c r="M16" s="3"/>
    </row>
    <row r="17" spans="1:17" ht="19.5" hidden="1" thickBot="1">
      <c r="A17" s="54" t="s">
        <v>85</v>
      </c>
      <c r="B17" s="136">
        <v>914</v>
      </c>
      <c r="C17" s="136" t="s">
        <v>50</v>
      </c>
      <c r="D17" s="117" t="s">
        <v>51</v>
      </c>
      <c r="E17" s="118" t="s">
        <v>173</v>
      </c>
      <c r="F17" s="171"/>
      <c r="G17" s="173">
        <f>G18</f>
        <v>0</v>
      </c>
      <c r="H17" s="173">
        <f>H18</f>
        <v>0</v>
      </c>
      <c r="I17" s="173">
        <f>I18</f>
        <v>0</v>
      </c>
      <c r="J17" s="173">
        <f>J18</f>
        <v>0</v>
      </c>
      <c r="K17" s="37">
        <f t="shared" si="0"/>
        <v>0</v>
      </c>
      <c r="M17" s="3"/>
    </row>
    <row r="18" spans="1:17" ht="57" hidden="1" thickBot="1">
      <c r="A18" s="102" t="s">
        <v>109</v>
      </c>
      <c r="B18" s="104" t="s">
        <v>90</v>
      </c>
      <c r="C18" s="104" t="s">
        <v>50</v>
      </c>
      <c r="D18" s="107" t="s">
        <v>51</v>
      </c>
      <c r="E18" s="107" t="s">
        <v>108</v>
      </c>
      <c r="F18" s="120"/>
      <c r="G18" s="120">
        <f>G19+G20</f>
        <v>0</v>
      </c>
      <c r="H18" s="120">
        <f>H19+H20</f>
        <v>0</v>
      </c>
      <c r="I18" s="120">
        <f>I19+I20</f>
        <v>0</v>
      </c>
      <c r="J18" s="120">
        <f>J19+J20</f>
        <v>0</v>
      </c>
      <c r="K18" s="37">
        <f t="shared" si="0"/>
        <v>0</v>
      </c>
      <c r="M18" s="3"/>
    </row>
    <row r="19" spans="1:17" ht="188.25" hidden="1" thickBot="1">
      <c r="A19" s="174" t="s">
        <v>39</v>
      </c>
      <c r="B19" s="39">
        <v>914</v>
      </c>
      <c r="C19" s="24" t="s">
        <v>50</v>
      </c>
      <c r="D19" s="24" t="s">
        <v>51</v>
      </c>
      <c r="E19" s="41" t="s">
        <v>116</v>
      </c>
      <c r="F19" s="41">
        <v>100</v>
      </c>
      <c r="G19" s="42">
        <f ca="1">функционал!F18</f>
        <v>0</v>
      </c>
      <c r="H19" s="42">
        <f ca="1">функционал!G18</f>
        <v>0</v>
      </c>
      <c r="I19" s="42">
        <f ca="1">функционал!H18</f>
        <v>0</v>
      </c>
      <c r="J19" s="42">
        <f ca="1">функционал!I18</f>
        <v>0</v>
      </c>
      <c r="K19" s="37">
        <f t="shared" si="0"/>
        <v>0</v>
      </c>
      <c r="M19" s="3"/>
    </row>
    <row r="20" spans="1:17" ht="150.75" hidden="1" thickBot="1">
      <c r="A20" s="174" t="s">
        <v>40</v>
      </c>
      <c r="B20" s="39">
        <v>914</v>
      </c>
      <c r="C20" s="24" t="s">
        <v>50</v>
      </c>
      <c r="D20" s="24" t="s">
        <v>51</v>
      </c>
      <c r="E20" s="41" t="s">
        <v>116</v>
      </c>
      <c r="F20" s="41">
        <v>200</v>
      </c>
      <c r="G20" s="42">
        <f ca="1">функционал!F19</f>
        <v>0</v>
      </c>
      <c r="H20" s="42">
        <f ca="1">функционал!G19</f>
        <v>0</v>
      </c>
      <c r="I20" s="42">
        <f ca="1">функционал!H19</f>
        <v>0</v>
      </c>
      <c r="J20" s="42">
        <f ca="1">функционал!I19</f>
        <v>0</v>
      </c>
      <c r="K20" s="37">
        <f t="shared" si="0"/>
        <v>0</v>
      </c>
      <c r="M20" s="3"/>
    </row>
    <row r="21" spans="1:17" ht="57" thickBot="1">
      <c r="A21" s="70" t="s">
        <v>66</v>
      </c>
      <c r="B21" s="75">
        <v>914</v>
      </c>
      <c r="C21" s="71" t="s">
        <v>50</v>
      </c>
      <c r="D21" s="71" t="s">
        <v>53</v>
      </c>
      <c r="E21" s="72"/>
      <c r="F21" s="72"/>
      <c r="G21" s="73" t="e">
        <f>+G24+G27+G25+G26</f>
        <v>#REF!</v>
      </c>
      <c r="H21" s="73">
        <f>+H24+H27+H25+H26</f>
        <v>11167.6</v>
      </c>
      <c r="I21" s="73">
        <f>+I24+I27+I25+I26</f>
        <v>11303.8</v>
      </c>
      <c r="J21" s="73">
        <f>+J24+J27+J25+J26</f>
        <v>11543.5</v>
      </c>
      <c r="K21" s="37">
        <f t="shared" si="0"/>
        <v>34014.9</v>
      </c>
    </row>
    <row r="22" spans="1:17" ht="19.5" thickBot="1">
      <c r="A22" s="54" t="s">
        <v>85</v>
      </c>
      <c r="B22" s="136">
        <v>914</v>
      </c>
      <c r="C22" s="117" t="s">
        <v>50</v>
      </c>
      <c r="D22" s="117" t="s">
        <v>53</v>
      </c>
      <c r="E22" s="118" t="s">
        <v>187</v>
      </c>
      <c r="F22" s="118"/>
      <c r="G22" s="119" t="e">
        <f>G23</f>
        <v>#REF!</v>
      </c>
      <c r="H22" s="119">
        <f>H23</f>
        <v>11167.6</v>
      </c>
      <c r="I22" s="119">
        <f>I23</f>
        <v>11303.8</v>
      </c>
      <c r="J22" s="119">
        <f>J23</f>
        <v>11543.5</v>
      </c>
      <c r="K22" s="37">
        <f t="shared" si="0"/>
        <v>34014.9</v>
      </c>
    </row>
    <row r="23" spans="1:17" ht="57" thickBot="1">
      <c r="A23" s="102" t="s">
        <v>109</v>
      </c>
      <c r="B23" s="103">
        <v>914</v>
      </c>
      <c r="C23" s="104" t="s">
        <v>50</v>
      </c>
      <c r="D23" s="104" t="s">
        <v>53</v>
      </c>
      <c r="E23" s="107" t="s">
        <v>108</v>
      </c>
      <c r="F23" s="107"/>
      <c r="G23" s="120" t="e">
        <f>G24+G27+G25+G26+G28</f>
        <v>#REF!</v>
      </c>
      <c r="H23" s="120">
        <f>H24+H27+H25+H26+H28</f>
        <v>11167.6</v>
      </c>
      <c r="I23" s="120">
        <f>I24+I27+I25+I26+I28</f>
        <v>11303.8</v>
      </c>
      <c r="J23" s="120">
        <f>J24+J27+J25+J26+J28</f>
        <v>11543.5</v>
      </c>
      <c r="K23" s="37">
        <f t="shared" si="0"/>
        <v>34014.9</v>
      </c>
    </row>
    <row r="24" spans="1:17" ht="207" thickBot="1">
      <c r="A24" s="58" t="s">
        <v>41</v>
      </c>
      <c r="B24" s="39">
        <v>914</v>
      </c>
      <c r="C24" s="24" t="s">
        <v>50</v>
      </c>
      <c r="D24" s="24" t="s">
        <v>53</v>
      </c>
      <c r="E24" s="41" t="s">
        <v>115</v>
      </c>
      <c r="F24" s="41">
        <v>100</v>
      </c>
      <c r="G24" s="42" t="e">
        <f ca="1">+функционал!F23</f>
        <v>#REF!</v>
      </c>
      <c r="H24" s="42">
        <f ca="1">+функционал!G23</f>
        <v>5710.1</v>
      </c>
      <c r="I24" s="42">
        <f ca="1">+функционал!H23</f>
        <v>5766.9</v>
      </c>
      <c r="J24" s="42">
        <f ca="1">+функционал!I23</f>
        <v>5824.5</v>
      </c>
      <c r="K24" s="37">
        <f t="shared" si="0"/>
        <v>17301.5</v>
      </c>
      <c r="N24" s="89"/>
      <c r="O24" s="90"/>
      <c r="P24" s="91"/>
      <c r="Q24" s="92"/>
    </row>
    <row r="25" spans="1:17" ht="150.75" thickBot="1">
      <c r="A25" s="58" t="s">
        <v>42</v>
      </c>
      <c r="B25" s="39">
        <v>914</v>
      </c>
      <c r="C25" s="24" t="s">
        <v>50</v>
      </c>
      <c r="D25" s="24" t="s">
        <v>53</v>
      </c>
      <c r="E25" s="41" t="s">
        <v>115</v>
      </c>
      <c r="F25" s="41">
        <v>200</v>
      </c>
      <c r="G25" s="42" t="e">
        <f ca="1">+функционал!F24</f>
        <v>#REF!</v>
      </c>
      <c r="H25" s="42">
        <f ca="1">+функционал!G24</f>
        <v>2750.1</v>
      </c>
      <c r="I25" s="42">
        <f ca="1">+функционал!H24</f>
        <v>2719.8</v>
      </c>
      <c r="J25" s="42">
        <f ca="1">+функционал!I24</f>
        <v>2790.6000000000004</v>
      </c>
      <c r="K25" s="37">
        <f t="shared" si="0"/>
        <v>8260.5</v>
      </c>
      <c r="N25" s="89"/>
      <c r="O25" s="90"/>
      <c r="P25" s="91"/>
      <c r="Q25" s="92"/>
    </row>
    <row r="26" spans="1:17" ht="132" thickBot="1">
      <c r="A26" s="58" t="s">
        <v>43</v>
      </c>
      <c r="B26" s="39">
        <v>914</v>
      </c>
      <c r="C26" s="24" t="s">
        <v>50</v>
      </c>
      <c r="D26" s="24" t="s">
        <v>53</v>
      </c>
      <c r="E26" s="41" t="s">
        <v>115</v>
      </c>
      <c r="F26" s="41">
        <v>800</v>
      </c>
      <c r="G26" s="42" t="e">
        <f ca="1">+функционал!F25</f>
        <v>#REF!</v>
      </c>
      <c r="H26" s="42">
        <f ca="1">+функционал!G25</f>
        <v>1600</v>
      </c>
      <c r="I26" s="42">
        <f ca="1">+функционал!H25</f>
        <v>1700</v>
      </c>
      <c r="J26" s="42">
        <f ca="1">+функционал!I25</f>
        <v>1800</v>
      </c>
      <c r="K26" s="37">
        <f t="shared" si="0"/>
        <v>5100</v>
      </c>
      <c r="N26" s="89"/>
      <c r="O26" s="90"/>
      <c r="P26" s="91"/>
      <c r="Q26" s="92"/>
    </row>
    <row r="27" spans="1:17" ht="188.25" thickBot="1">
      <c r="A27" s="58" t="s">
        <v>39</v>
      </c>
      <c r="B27" s="39">
        <v>914</v>
      </c>
      <c r="C27" s="24" t="s">
        <v>50</v>
      </c>
      <c r="D27" s="24" t="s">
        <v>53</v>
      </c>
      <c r="E27" s="41" t="s">
        <v>116</v>
      </c>
      <c r="F27" s="41">
        <v>100</v>
      </c>
      <c r="G27" s="42" t="e">
        <f ca="1">+функционал!F26</f>
        <v>#REF!</v>
      </c>
      <c r="H27" s="42">
        <f ca="1">+функционал!G26</f>
        <v>1107.4000000000001</v>
      </c>
      <c r="I27" s="42">
        <f ca="1">+функционал!H26</f>
        <v>1117.0999999999999</v>
      </c>
      <c r="J27" s="42">
        <f ca="1">+функционал!I26</f>
        <v>1128.4000000000001</v>
      </c>
      <c r="K27" s="37">
        <f t="shared" si="0"/>
        <v>3352.9</v>
      </c>
    </row>
    <row r="28" spans="1:17" ht="150.75" hidden="1" thickBot="1">
      <c r="A28" s="58" t="s">
        <v>40</v>
      </c>
      <c r="B28" s="39">
        <v>914</v>
      </c>
      <c r="C28" s="24" t="s">
        <v>50</v>
      </c>
      <c r="D28" s="24" t="s">
        <v>53</v>
      </c>
      <c r="E28" s="41" t="s">
        <v>116</v>
      </c>
      <c r="F28" s="41">
        <v>200</v>
      </c>
      <c r="G28" s="42">
        <f ca="1">функционал!F27</f>
        <v>0</v>
      </c>
      <c r="H28" s="42">
        <f ca="1">функционал!G27</f>
        <v>0</v>
      </c>
      <c r="I28" s="42">
        <f ca="1">функционал!H27</f>
        <v>0</v>
      </c>
      <c r="J28" s="42">
        <f ca="1">функционал!I27</f>
        <v>0</v>
      </c>
      <c r="K28" s="37">
        <f t="shared" si="0"/>
        <v>0</v>
      </c>
    </row>
    <row r="29" spans="1:17" ht="19.5" thickBot="1">
      <c r="A29" s="77" t="s">
        <v>71</v>
      </c>
      <c r="B29" s="75">
        <v>914</v>
      </c>
      <c r="C29" s="71" t="s">
        <v>50</v>
      </c>
      <c r="D29" s="71" t="s">
        <v>58</v>
      </c>
      <c r="E29" s="78"/>
      <c r="F29" s="78"/>
      <c r="G29" s="73" t="e">
        <f>+G32</f>
        <v>#REF!</v>
      </c>
      <c r="H29" s="73">
        <f>+H32</f>
        <v>10</v>
      </c>
      <c r="I29" s="73">
        <f>+I32</f>
        <v>20</v>
      </c>
      <c r="J29" s="73">
        <f>+J32</f>
        <v>30</v>
      </c>
      <c r="K29" s="37">
        <f t="shared" si="0"/>
        <v>60</v>
      </c>
    </row>
    <row r="30" spans="1:17" ht="19.5" thickBot="1">
      <c r="A30" s="54" t="s">
        <v>85</v>
      </c>
      <c r="B30" s="136">
        <v>914</v>
      </c>
      <c r="C30" s="117" t="s">
        <v>50</v>
      </c>
      <c r="D30" s="117" t="s">
        <v>58</v>
      </c>
      <c r="E30" s="118" t="s">
        <v>173</v>
      </c>
      <c r="F30" s="141"/>
      <c r="G30" s="119" t="e">
        <f t="shared" ref="G30:J31" si="1">G31</f>
        <v>#REF!</v>
      </c>
      <c r="H30" s="119">
        <f t="shared" si="1"/>
        <v>10</v>
      </c>
      <c r="I30" s="119">
        <f t="shared" si="1"/>
        <v>20</v>
      </c>
      <c r="J30" s="119">
        <f t="shared" si="1"/>
        <v>30</v>
      </c>
      <c r="K30" s="37">
        <f t="shared" si="0"/>
        <v>60</v>
      </c>
    </row>
    <row r="31" spans="1:17" ht="57" thickBot="1">
      <c r="A31" s="102" t="s">
        <v>110</v>
      </c>
      <c r="B31" s="103">
        <v>914</v>
      </c>
      <c r="C31" s="104" t="s">
        <v>50</v>
      </c>
      <c r="D31" s="104" t="s">
        <v>58</v>
      </c>
      <c r="E31" s="107" t="s">
        <v>176</v>
      </c>
      <c r="F31" s="127"/>
      <c r="G31" s="120" t="e">
        <f t="shared" si="1"/>
        <v>#REF!</v>
      </c>
      <c r="H31" s="120">
        <f t="shared" si="1"/>
        <v>10</v>
      </c>
      <c r="I31" s="120">
        <f t="shared" si="1"/>
        <v>20</v>
      </c>
      <c r="J31" s="120">
        <f t="shared" si="1"/>
        <v>30</v>
      </c>
      <c r="K31" s="37">
        <f t="shared" si="0"/>
        <v>60</v>
      </c>
    </row>
    <row r="32" spans="1:17" ht="113.25" thickBot="1">
      <c r="A32" s="43" t="s">
        <v>377</v>
      </c>
      <c r="B32" s="39">
        <v>914</v>
      </c>
      <c r="C32" s="24" t="s">
        <v>50</v>
      </c>
      <c r="D32" s="24" t="s">
        <v>58</v>
      </c>
      <c r="E32" s="39" t="s">
        <v>159</v>
      </c>
      <c r="F32" s="39">
        <v>800</v>
      </c>
      <c r="G32" s="42" t="e">
        <f ca="1">+функционал!F33</f>
        <v>#REF!</v>
      </c>
      <c r="H32" s="42">
        <f ca="1">+функционал!G33</f>
        <v>10</v>
      </c>
      <c r="I32" s="42">
        <f ca="1">+функционал!H33</f>
        <v>20</v>
      </c>
      <c r="J32" s="42">
        <f ca="1">+функционал!I33</f>
        <v>30</v>
      </c>
      <c r="K32" s="37">
        <f t="shared" si="0"/>
        <v>60</v>
      </c>
    </row>
    <row r="33" spans="1:11" ht="19.5" thickBot="1">
      <c r="A33" s="79" t="s">
        <v>44</v>
      </c>
      <c r="B33" s="75">
        <v>914</v>
      </c>
      <c r="C33" s="71" t="s">
        <v>50</v>
      </c>
      <c r="D33" s="71" t="s">
        <v>48</v>
      </c>
      <c r="E33" s="78"/>
      <c r="F33" s="78"/>
      <c r="G33" s="73" t="e">
        <f>G34</f>
        <v>#REF!</v>
      </c>
      <c r="H33" s="73">
        <f>H34</f>
        <v>1010.5</v>
      </c>
      <c r="I33" s="73">
        <f>I34</f>
        <v>1060.5</v>
      </c>
      <c r="J33" s="73">
        <f>J34</f>
        <v>1110.5</v>
      </c>
      <c r="K33" s="37">
        <f t="shared" si="0"/>
        <v>3181.5</v>
      </c>
    </row>
    <row r="34" spans="1:11" ht="19.5" thickBot="1">
      <c r="A34" s="54" t="s">
        <v>85</v>
      </c>
      <c r="B34" s="136">
        <v>914</v>
      </c>
      <c r="C34" s="117" t="s">
        <v>50</v>
      </c>
      <c r="D34" s="117" t="s">
        <v>48</v>
      </c>
      <c r="E34" s="118" t="s">
        <v>173</v>
      </c>
      <c r="F34" s="141"/>
      <c r="G34" s="119" t="e">
        <f>G35+G37</f>
        <v>#REF!</v>
      </c>
      <c r="H34" s="119">
        <f>H35+H37</f>
        <v>1010.5</v>
      </c>
      <c r="I34" s="119">
        <f>I35+I37</f>
        <v>1060.5</v>
      </c>
      <c r="J34" s="119">
        <f>J35+J37</f>
        <v>1110.5</v>
      </c>
      <c r="K34" s="37">
        <f t="shared" si="0"/>
        <v>3181.5</v>
      </c>
    </row>
    <row r="35" spans="1:11" ht="38.25" thickBot="1">
      <c r="A35" s="102" t="s">
        <v>111</v>
      </c>
      <c r="B35" s="103">
        <v>914</v>
      </c>
      <c r="C35" s="104" t="s">
        <v>50</v>
      </c>
      <c r="D35" s="104" t="s">
        <v>48</v>
      </c>
      <c r="E35" s="107" t="s">
        <v>169</v>
      </c>
      <c r="F35" s="127"/>
      <c r="G35" s="120" t="e">
        <f>G36</f>
        <v>#REF!</v>
      </c>
      <c r="H35" s="120">
        <f>H36</f>
        <v>210</v>
      </c>
      <c r="I35" s="120">
        <f>I36</f>
        <v>260</v>
      </c>
      <c r="J35" s="120">
        <f>J36</f>
        <v>310</v>
      </c>
      <c r="K35" s="37">
        <f t="shared" si="0"/>
        <v>780</v>
      </c>
    </row>
    <row r="36" spans="1:11" ht="113.25" thickBot="1">
      <c r="A36" s="43" t="s">
        <v>407</v>
      </c>
      <c r="B36" s="39">
        <v>914</v>
      </c>
      <c r="C36" s="24" t="s">
        <v>50</v>
      </c>
      <c r="D36" s="24" t="s">
        <v>48</v>
      </c>
      <c r="E36" s="39" t="s">
        <v>168</v>
      </c>
      <c r="F36" s="39">
        <v>200</v>
      </c>
      <c r="G36" s="42" t="e">
        <f ca="1">+функционал!F37</f>
        <v>#REF!</v>
      </c>
      <c r="H36" s="42">
        <f ca="1">+функционал!G37</f>
        <v>210</v>
      </c>
      <c r="I36" s="42">
        <f ca="1">+функционал!H37</f>
        <v>260</v>
      </c>
      <c r="J36" s="42">
        <f ca="1">+функционал!I37</f>
        <v>310</v>
      </c>
      <c r="K36" s="37">
        <f t="shared" si="0"/>
        <v>780</v>
      </c>
    </row>
    <row r="37" spans="1:11" ht="75.75" thickBot="1">
      <c r="A37" s="192" t="s">
        <v>289</v>
      </c>
      <c r="B37" s="103">
        <v>914</v>
      </c>
      <c r="C37" s="104" t="s">
        <v>50</v>
      </c>
      <c r="D37" s="104" t="s">
        <v>48</v>
      </c>
      <c r="E37" s="107" t="s">
        <v>171</v>
      </c>
      <c r="F37" s="127"/>
      <c r="G37" s="120" t="e">
        <f ca="1">G38</f>
        <v>#REF!</v>
      </c>
      <c r="H37" s="120">
        <f ca="1">H38</f>
        <v>800.5</v>
      </c>
      <c r="I37" s="120">
        <f ca="1">I38</f>
        <v>800.5</v>
      </c>
      <c r="J37" s="120">
        <f ca="1">J38</f>
        <v>800.5</v>
      </c>
      <c r="K37" s="37">
        <f t="shared" si="0"/>
        <v>2401.5</v>
      </c>
    </row>
    <row r="38" spans="1:11" ht="96.75" customHeight="1" thickBot="1">
      <c r="A38" s="43" t="s">
        <v>185</v>
      </c>
      <c r="B38" s="39">
        <v>914</v>
      </c>
      <c r="C38" s="24" t="s">
        <v>50</v>
      </c>
      <c r="D38" s="24" t="s">
        <v>48</v>
      </c>
      <c r="E38" s="178" t="s">
        <v>119</v>
      </c>
      <c r="F38" s="39">
        <v>200</v>
      </c>
      <c r="G38" s="42" t="e">
        <f ca="1">+функционал!F39</f>
        <v>#REF!</v>
      </c>
      <c r="H38" s="42">
        <f ca="1">+функционал!G39</f>
        <v>800.5</v>
      </c>
      <c r="I38" s="42">
        <f ca="1">+функционал!H39</f>
        <v>800.5</v>
      </c>
      <c r="J38" s="42">
        <f ca="1">+функционал!I39</f>
        <v>800.5</v>
      </c>
      <c r="K38" s="37">
        <f t="shared" si="0"/>
        <v>2401.5</v>
      </c>
    </row>
    <row r="39" spans="1:11" ht="19.5" hidden="1" thickBot="1">
      <c r="A39" s="25" t="s">
        <v>91</v>
      </c>
      <c r="B39" s="32">
        <v>914</v>
      </c>
      <c r="C39" s="93" t="s">
        <v>51</v>
      </c>
      <c r="D39" s="93"/>
      <c r="E39" s="32"/>
      <c r="F39" s="32"/>
      <c r="G39" s="65">
        <f>+G40</f>
        <v>0</v>
      </c>
      <c r="H39" s="65">
        <f>+H40</f>
        <v>0</v>
      </c>
      <c r="I39" s="65">
        <f>+I40</f>
        <v>0</v>
      </c>
      <c r="J39" s="65">
        <f>+J40</f>
        <v>0</v>
      </c>
      <c r="K39" s="37">
        <f t="shared" si="0"/>
        <v>0</v>
      </c>
    </row>
    <row r="40" spans="1:11" ht="19.5" hidden="1" thickBot="1">
      <c r="A40" s="74" t="s">
        <v>92</v>
      </c>
      <c r="B40" s="75">
        <v>914</v>
      </c>
      <c r="C40" s="71" t="s">
        <v>51</v>
      </c>
      <c r="D40" s="71" t="s">
        <v>52</v>
      </c>
      <c r="E40" s="75"/>
      <c r="F40" s="75"/>
      <c r="G40" s="76">
        <f>+G43+G44</f>
        <v>0</v>
      </c>
      <c r="H40" s="76">
        <f>+H43+H44</f>
        <v>0</v>
      </c>
      <c r="I40" s="76">
        <f>+I43+I44</f>
        <v>0</v>
      </c>
      <c r="J40" s="76">
        <f>+J43+J44</f>
        <v>0</v>
      </c>
      <c r="K40" s="37">
        <f t="shared" si="0"/>
        <v>0</v>
      </c>
    </row>
    <row r="41" spans="1:11" ht="19.5" hidden="1" thickBot="1">
      <c r="A41" s="54" t="s">
        <v>85</v>
      </c>
      <c r="B41" s="136">
        <v>914</v>
      </c>
      <c r="C41" s="117" t="s">
        <v>51</v>
      </c>
      <c r="D41" s="117" t="s">
        <v>52</v>
      </c>
      <c r="E41" s="118" t="s">
        <v>173</v>
      </c>
      <c r="F41" s="136"/>
      <c r="G41" s="100">
        <f>G42</f>
        <v>0</v>
      </c>
      <c r="H41" s="100">
        <f>H42</f>
        <v>0</v>
      </c>
      <c r="I41" s="100">
        <f>I42</f>
        <v>0</v>
      </c>
      <c r="J41" s="100">
        <f>J42</f>
        <v>0</v>
      </c>
      <c r="K41" s="37">
        <f t="shared" si="0"/>
        <v>0</v>
      </c>
    </row>
    <row r="42" spans="1:11" ht="75.75" hidden="1" thickBot="1">
      <c r="A42" s="102" t="s">
        <v>112</v>
      </c>
      <c r="B42" s="103">
        <v>914</v>
      </c>
      <c r="C42" s="104" t="s">
        <v>51</v>
      </c>
      <c r="D42" s="104" t="s">
        <v>52</v>
      </c>
      <c r="E42" s="103" t="s">
        <v>171</v>
      </c>
      <c r="F42" s="103"/>
      <c r="G42" s="105">
        <f>G43+G44</f>
        <v>0</v>
      </c>
      <c r="H42" s="105">
        <f>H43+H44</f>
        <v>0</v>
      </c>
      <c r="I42" s="105">
        <f>I43+I44</f>
        <v>0</v>
      </c>
      <c r="J42" s="105">
        <f>J43+J44</f>
        <v>0</v>
      </c>
      <c r="K42" s="37">
        <f t="shared" si="0"/>
        <v>0</v>
      </c>
    </row>
    <row r="43" spans="1:11" ht="169.5" hidden="1" customHeight="1" thickBot="1">
      <c r="A43" s="43" t="s">
        <v>408</v>
      </c>
      <c r="B43" s="39">
        <v>914</v>
      </c>
      <c r="C43" s="24" t="s">
        <v>51</v>
      </c>
      <c r="D43" s="24" t="s">
        <v>52</v>
      </c>
      <c r="E43" s="39" t="s">
        <v>170</v>
      </c>
      <c r="F43" s="39">
        <v>100</v>
      </c>
      <c r="G43" s="44">
        <f ca="1">+функционал!F44</f>
        <v>0</v>
      </c>
      <c r="H43" s="44">
        <f ca="1">+функционал!G44</f>
        <v>0</v>
      </c>
      <c r="I43" s="44">
        <f ca="1">+функционал!H44</f>
        <v>0</v>
      </c>
      <c r="J43" s="44">
        <f ca="1">+функционал!I44</f>
        <v>0</v>
      </c>
      <c r="K43" s="37">
        <f t="shared" si="0"/>
        <v>0</v>
      </c>
    </row>
    <row r="44" spans="1:11" ht="132" hidden="1" thickBot="1">
      <c r="A44" s="43" t="s">
        <v>409</v>
      </c>
      <c r="B44" s="39">
        <v>914</v>
      </c>
      <c r="C44" s="24" t="s">
        <v>51</v>
      </c>
      <c r="D44" s="24" t="s">
        <v>52</v>
      </c>
      <c r="E44" s="39" t="s">
        <v>170</v>
      </c>
      <c r="F44" s="39">
        <v>200</v>
      </c>
      <c r="G44" s="44">
        <f ca="1">+функционал!F45</f>
        <v>0</v>
      </c>
      <c r="H44" s="44">
        <f ca="1">+функционал!G45</f>
        <v>0</v>
      </c>
      <c r="I44" s="44">
        <f ca="1">+функционал!H45</f>
        <v>0</v>
      </c>
      <c r="J44" s="44">
        <f ca="1">+функционал!I45</f>
        <v>0</v>
      </c>
      <c r="K44" s="37">
        <f t="shared" si="0"/>
        <v>0</v>
      </c>
    </row>
    <row r="45" spans="1:11" ht="38.25" thickBot="1">
      <c r="A45" s="20" t="s">
        <v>72</v>
      </c>
      <c r="B45" s="32">
        <v>914</v>
      </c>
      <c r="C45" s="21" t="s">
        <v>52</v>
      </c>
      <c r="D45" s="21"/>
      <c r="E45" s="22"/>
      <c r="F45" s="22"/>
      <c r="G45" s="23" t="e">
        <f>+G46+G50</f>
        <v>#REF!</v>
      </c>
      <c r="H45" s="23">
        <f>+H46+H50</f>
        <v>130</v>
      </c>
      <c r="I45" s="23">
        <f>+I46+I50</f>
        <v>170</v>
      </c>
      <c r="J45" s="23">
        <f>+J46+J50</f>
        <v>190</v>
      </c>
      <c r="K45" s="37">
        <f t="shared" si="0"/>
        <v>490</v>
      </c>
    </row>
    <row r="46" spans="1:11" ht="64.5" customHeight="1" thickBot="1">
      <c r="A46" s="66" t="s">
        <v>73</v>
      </c>
      <c r="B46" s="75">
        <v>914</v>
      </c>
      <c r="C46" s="67" t="s">
        <v>52</v>
      </c>
      <c r="D46" s="67" t="s">
        <v>57</v>
      </c>
      <c r="E46" s="68"/>
      <c r="F46" s="68"/>
      <c r="G46" s="69" t="e">
        <f>+G49</f>
        <v>#REF!</v>
      </c>
      <c r="H46" s="69">
        <f>+H49</f>
        <v>130</v>
      </c>
      <c r="I46" s="69">
        <f>+I49</f>
        <v>170</v>
      </c>
      <c r="J46" s="69">
        <f>+J49</f>
        <v>190</v>
      </c>
      <c r="K46" s="37">
        <f t="shared" si="0"/>
        <v>490</v>
      </c>
    </row>
    <row r="47" spans="1:11" ht="47.25" customHeight="1" thickBot="1">
      <c r="A47" s="54" t="s">
        <v>85</v>
      </c>
      <c r="B47" s="136">
        <v>914</v>
      </c>
      <c r="C47" s="16" t="s">
        <v>52</v>
      </c>
      <c r="D47" s="16" t="s">
        <v>57</v>
      </c>
      <c r="E47" s="118" t="s">
        <v>173</v>
      </c>
      <c r="F47" s="17"/>
      <c r="G47" s="18" t="e">
        <f t="shared" ref="G47:J48" si="2">G48</f>
        <v>#REF!</v>
      </c>
      <c r="H47" s="18">
        <f t="shared" si="2"/>
        <v>130</v>
      </c>
      <c r="I47" s="18">
        <f t="shared" si="2"/>
        <v>170</v>
      </c>
      <c r="J47" s="18">
        <f t="shared" si="2"/>
        <v>190</v>
      </c>
      <c r="K47" s="37">
        <f t="shared" si="0"/>
        <v>490</v>
      </c>
    </row>
    <row r="48" spans="1:11" ht="47.25" customHeight="1" thickBot="1">
      <c r="A48" s="102" t="s">
        <v>111</v>
      </c>
      <c r="B48" s="103">
        <v>914</v>
      </c>
      <c r="C48" s="109" t="s">
        <v>52</v>
      </c>
      <c r="D48" s="109" t="s">
        <v>57</v>
      </c>
      <c r="E48" s="107" t="s">
        <v>169</v>
      </c>
      <c r="F48" s="108"/>
      <c r="G48" s="110" t="e">
        <f t="shared" si="2"/>
        <v>#REF!</v>
      </c>
      <c r="H48" s="110">
        <f t="shared" si="2"/>
        <v>130</v>
      </c>
      <c r="I48" s="110">
        <f t="shared" si="2"/>
        <v>170</v>
      </c>
      <c r="J48" s="110">
        <f t="shared" si="2"/>
        <v>190</v>
      </c>
      <c r="K48" s="37">
        <f t="shared" si="0"/>
        <v>490</v>
      </c>
    </row>
    <row r="49" spans="1:11" ht="132" thickBot="1">
      <c r="A49" s="57" t="s">
        <v>410</v>
      </c>
      <c r="B49" s="39">
        <v>914</v>
      </c>
      <c r="C49" s="29" t="s">
        <v>52</v>
      </c>
      <c r="D49" s="29" t="s">
        <v>57</v>
      </c>
      <c r="E49" s="41" t="s">
        <v>167</v>
      </c>
      <c r="F49" s="30">
        <v>200</v>
      </c>
      <c r="G49" s="31" t="e">
        <f ca="1">+функционал!F50</f>
        <v>#REF!</v>
      </c>
      <c r="H49" s="31">
        <f ca="1">+функционал!G50</f>
        <v>130</v>
      </c>
      <c r="I49" s="31">
        <f ca="1">+функционал!H50</f>
        <v>170</v>
      </c>
      <c r="J49" s="31">
        <f ca="1">+функционал!I50</f>
        <v>190</v>
      </c>
      <c r="K49" s="37">
        <f t="shared" si="0"/>
        <v>490</v>
      </c>
    </row>
    <row r="50" spans="1:11" ht="38.25" hidden="1" thickBot="1">
      <c r="A50" s="74" t="s">
        <v>93</v>
      </c>
      <c r="B50" s="75">
        <v>914</v>
      </c>
      <c r="C50" s="75" t="s">
        <v>52</v>
      </c>
      <c r="D50" s="71" t="s">
        <v>94</v>
      </c>
      <c r="E50" s="75"/>
      <c r="F50" s="75"/>
      <c r="G50" s="76" t="e">
        <f>+G53</f>
        <v>#REF!</v>
      </c>
      <c r="H50" s="76">
        <f>+H53</f>
        <v>0</v>
      </c>
      <c r="I50" s="76">
        <f>+I53</f>
        <v>0</v>
      </c>
      <c r="J50" s="76">
        <f>+J53</f>
        <v>0</v>
      </c>
      <c r="K50" s="37">
        <f t="shared" si="0"/>
        <v>0</v>
      </c>
    </row>
    <row r="51" spans="1:11" ht="19.5" hidden="1" thickBot="1">
      <c r="A51" s="54" t="s">
        <v>85</v>
      </c>
      <c r="B51" s="136">
        <v>914</v>
      </c>
      <c r="C51" s="136" t="s">
        <v>52</v>
      </c>
      <c r="D51" s="117"/>
      <c r="E51" s="118" t="s">
        <v>173</v>
      </c>
      <c r="F51" s="136"/>
      <c r="G51" s="100" t="e">
        <f t="shared" ref="G51:J52" si="3">G52</f>
        <v>#REF!</v>
      </c>
      <c r="H51" s="100">
        <f t="shared" si="3"/>
        <v>0</v>
      </c>
      <c r="I51" s="100">
        <f t="shared" si="3"/>
        <v>0</v>
      </c>
      <c r="J51" s="100">
        <f t="shared" si="3"/>
        <v>0</v>
      </c>
      <c r="K51" s="37">
        <f t="shared" si="0"/>
        <v>0</v>
      </c>
    </row>
    <row r="52" spans="1:11" ht="38.25" hidden="1" thickBot="1">
      <c r="A52" s="102" t="s">
        <v>111</v>
      </c>
      <c r="B52" s="103">
        <v>914</v>
      </c>
      <c r="C52" s="103" t="s">
        <v>52</v>
      </c>
      <c r="D52" s="104" t="s">
        <v>94</v>
      </c>
      <c r="E52" s="107" t="s">
        <v>169</v>
      </c>
      <c r="F52" s="103"/>
      <c r="G52" s="105" t="e">
        <f t="shared" si="3"/>
        <v>#REF!</v>
      </c>
      <c r="H52" s="105">
        <f t="shared" si="3"/>
        <v>0</v>
      </c>
      <c r="I52" s="105">
        <f t="shared" si="3"/>
        <v>0</v>
      </c>
      <c r="J52" s="105">
        <f t="shared" si="3"/>
        <v>0</v>
      </c>
      <c r="K52" s="37">
        <f t="shared" si="0"/>
        <v>0</v>
      </c>
    </row>
    <row r="53" spans="1:11" ht="132" hidden="1" thickBot="1">
      <c r="A53" s="57" t="s">
        <v>411</v>
      </c>
      <c r="B53" s="39">
        <v>914</v>
      </c>
      <c r="C53" s="39" t="s">
        <v>52</v>
      </c>
      <c r="D53" s="24" t="s">
        <v>94</v>
      </c>
      <c r="E53" s="41" t="s">
        <v>166</v>
      </c>
      <c r="F53" s="39">
        <v>200</v>
      </c>
      <c r="G53" s="44" t="e">
        <f ca="1">+функционал!F54</f>
        <v>#REF!</v>
      </c>
      <c r="H53" s="44">
        <f ca="1">+функционал!G54</f>
        <v>0</v>
      </c>
      <c r="I53" s="44">
        <f ca="1">+функционал!H54</f>
        <v>0</v>
      </c>
      <c r="J53" s="44">
        <f ca="1">+функционал!I54</f>
        <v>0</v>
      </c>
      <c r="K53" s="37">
        <f t="shared" si="0"/>
        <v>0</v>
      </c>
    </row>
    <row r="54" spans="1:11" ht="19.5" thickBot="1">
      <c r="A54" s="20" t="s">
        <v>74</v>
      </c>
      <c r="B54" s="21" t="s">
        <v>90</v>
      </c>
      <c r="C54" s="21" t="s">
        <v>53</v>
      </c>
      <c r="D54" s="22"/>
      <c r="E54" s="22"/>
      <c r="F54" s="23"/>
      <c r="G54" s="100" t="e">
        <f>+G55+G62</f>
        <v>#REF!</v>
      </c>
      <c r="H54" s="100">
        <f>+H55+H62</f>
        <v>12122</v>
      </c>
      <c r="I54" s="100">
        <f>+I55+I62</f>
        <v>15599</v>
      </c>
      <c r="J54" s="100">
        <f>+J55+J62</f>
        <v>17379.099999999999</v>
      </c>
      <c r="K54" s="37">
        <f t="shared" si="0"/>
        <v>45100.1</v>
      </c>
    </row>
    <row r="55" spans="1:11" ht="19.5" thickBot="1">
      <c r="A55" s="74" t="s">
        <v>95</v>
      </c>
      <c r="B55" s="75">
        <v>914</v>
      </c>
      <c r="C55" s="75" t="s">
        <v>53</v>
      </c>
      <c r="D55" s="71" t="s">
        <v>57</v>
      </c>
      <c r="E55" s="75"/>
      <c r="F55" s="75"/>
      <c r="G55" s="76" t="e">
        <f>G57+G59</f>
        <v>#REF!</v>
      </c>
      <c r="H55" s="76">
        <f>H57+H59</f>
        <v>11572</v>
      </c>
      <c r="I55" s="76">
        <f>I57+I59</f>
        <v>14999</v>
      </c>
      <c r="J55" s="76">
        <f>J57+J59</f>
        <v>16779.099999999999</v>
      </c>
      <c r="K55" s="37">
        <f t="shared" si="0"/>
        <v>43350.1</v>
      </c>
    </row>
    <row r="56" spans="1:11" ht="19.5" thickBot="1">
      <c r="A56" s="52" t="s">
        <v>104</v>
      </c>
      <c r="B56" s="136">
        <v>914</v>
      </c>
      <c r="C56" s="136" t="s">
        <v>53</v>
      </c>
      <c r="D56" s="117" t="s">
        <v>53</v>
      </c>
      <c r="E56" s="136" t="s">
        <v>155</v>
      </c>
      <c r="F56" s="136"/>
      <c r="G56" s="100" t="e">
        <f>G57+G59</f>
        <v>#REF!</v>
      </c>
      <c r="H56" s="100">
        <f>H57+H59</f>
        <v>11572</v>
      </c>
      <c r="I56" s="100">
        <f>I57+I59</f>
        <v>14999</v>
      </c>
      <c r="J56" s="100">
        <f>J57+J59</f>
        <v>16779.099999999999</v>
      </c>
      <c r="K56" s="37">
        <f t="shared" si="0"/>
        <v>43350.1</v>
      </c>
    </row>
    <row r="57" spans="1:11" ht="57" thickBot="1">
      <c r="A57" s="102" t="s">
        <v>126</v>
      </c>
      <c r="B57" s="103">
        <v>914</v>
      </c>
      <c r="C57" s="103" t="s">
        <v>53</v>
      </c>
      <c r="D57" s="104" t="s">
        <v>57</v>
      </c>
      <c r="E57" s="107" t="s">
        <v>123</v>
      </c>
      <c r="F57" s="103"/>
      <c r="G57" s="105" t="e">
        <f>G58</f>
        <v>#REF!</v>
      </c>
      <c r="H57" s="105">
        <f>H58</f>
        <v>6862</v>
      </c>
      <c r="I57" s="105">
        <f>I58</f>
        <v>7419</v>
      </c>
      <c r="J57" s="105">
        <f>J58</f>
        <v>7708</v>
      </c>
      <c r="K57" s="37">
        <f t="shared" si="0"/>
        <v>21989</v>
      </c>
    </row>
    <row r="58" spans="1:11" ht="94.5" thickBot="1">
      <c r="A58" s="176" t="s">
        <v>0</v>
      </c>
      <c r="B58" s="39">
        <v>914</v>
      </c>
      <c r="C58" s="177" t="s">
        <v>53</v>
      </c>
      <c r="D58" s="24" t="s">
        <v>57</v>
      </c>
      <c r="E58" s="41" t="s">
        <v>156</v>
      </c>
      <c r="F58" s="39">
        <v>200</v>
      </c>
      <c r="G58" s="44" t="e">
        <f ca="1">функционал!F59</f>
        <v>#REF!</v>
      </c>
      <c r="H58" s="44">
        <f ca="1">функционал!G59</f>
        <v>6862</v>
      </c>
      <c r="I58" s="44">
        <f ca="1">функционал!H59</f>
        <v>7419</v>
      </c>
      <c r="J58" s="44">
        <f ca="1">функционал!I59</f>
        <v>7708</v>
      </c>
      <c r="K58" s="37">
        <f t="shared" si="0"/>
        <v>21989</v>
      </c>
    </row>
    <row r="59" spans="1:11" ht="38.25" thickBot="1">
      <c r="A59" s="102" t="s">
        <v>127</v>
      </c>
      <c r="B59" s="103">
        <v>914</v>
      </c>
      <c r="C59" s="103" t="s">
        <v>53</v>
      </c>
      <c r="D59" s="104" t="s">
        <v>57</v>
      </c>
      <c r="E59" s="107" t="s">
        <v>124</v>
      </c>
      <c r="F59" s="103"/>
      <c r="G59" s="105" t="e">
        <f ca="1">G61+G60</f>
        <v>#REF!</v>
      </c>
      <c r="H59" s="105">
        <f ca="1">H61+H60</f>
        <v>4710</v>
      </c>
      <c r="I59" s="105">
        <f ca="1">I61+I60</f>
        <v>7580</v>
      </c>
      <c r="J59" s="105">
        <f ca="1">J61+J60</f>
        <v>9071.1</v>
      </c>
      <c r="K59" s="37">
        <f t="shared" si="0"/>
        <v>21361.1</v>
      </c>
    </row>
    <row r="60" spans="1:11" ht="94.5" hidden="1" thickBot="1">
      <c r="A60" s="57" t="s">
        <v>122</v>
      </c>
      <c r="B60" s="39">
        <v>914</v>
      </c>
      <c r="C60" s="39" t="s">
        <v>53</v>
      </c>
      <c r="D60" s="24" t="s">
        <v>57</v>
      </c>
      <c r="E60" s="41" t="s">
        <v>354</v>
      </c>
      <c r="F60" s="39">
        <v>200</v>
      </c>
      <c r="G60" s="44" t="e">
        <f ca="1">функционал!F61</f>
        <v>#REF!</v>
      </c>
      <c r="H60" s="44">
        <f ca="1">функционал!G61</f>
        <v>0</v>
      </c>
      <c r="I60" s="44">
        <f ca="1">функционал!H61</f>
        <v>0</v>
      </c>
      <c r="J60" s="44">
        <f ca="1">функционал!I61</f>
        <v>0</v>
      </c>
      <c r="K60" s="37">
        <f t="shared" si="0"/>
        <v>0</v>
      </c>
    </row>
    <row r="61" spans="1:11" ht="94.5" thickBot="1">
      <c r="A61" s="57" t="s">
        <v>122</v>
      </c>
      <c r="B61" s="39">
        <v>914</v>
      </c>
      <c r="C61" s="39" t="s">
        <v>53</v>
      </c>
      <c r="D61" s="24" t="s">
        <v>57</v>
      </c>
      <c r="E61" s="41" t="s">
        <v>125</v>
      </c>
      <c r="F61" s="39">
        <v>200</v>
      </c>
      <c r="G61" s="44" t="e">
        <f ca="1">функционал!F62</f>
        <v>#REF!</v>
      </c>
      <c r="H61" s="44">
        <f ca="1">функционал!G62</f>
        <v>4710</v>
      </c>
      <c r="I61" s="44">
        <f ca="1">функционал!H62</f>
        <v>7580</v>
      </c>
      <c r="J61" s="44">
        <f ca="1">функционал!I62</f>
        <v>9071.1</v>
      </c>
      <c r="K61" s="37">
        <f t="shared" si="0"/>
        <v>21361.1</v>
      </c>
    </row>
    <row r="62" spans="1:11" ht="19.5" thickBot="1">
      <c r="A62" s="66" t="s">
        <v>45</v>
      </c>
      <c r="B62" s="75">
        <v>914</v>
      </c>
      <c r="C62" s="67" t="s">
        <v>53</v>
      </c>
      <c r="D62" s="67" t="s">
        <v>47</v>
      </c>
      <c r="E62" s="68"/>
      <c r="F62" s="68"/>
      <c r="G62" s="69" t="e">
        <f>+G65+G66</f>
        <v>#REF!</v>
      </c>
      <c r="H62" s="69">
        <f>+H65+H66</f>
        <v>550</v>
      </c>
      <c r="I62" s="69">
        <f>+I65+I66</f>
        <v>600</v>
      </c>
      <c r="J62" s="69">
        <f>+J65+J66</f>
        <v>600</v>
      </c>
      <c r="K62" s="37">
        <f t="shared" si="0"/>
        <v>1750</v>
      </c>
    </row>
    <row r="63" spans="1:11" ht="19.5" thickBot="1">
      <c r="A63" s="54" t="s">
        <v>85</v>
      </c>
      <c r="B63" s="136">
        <v>914</v>
      </c>
      <c r="C63" s="117" t="s">
        <v>53</v>
      </c>
      <c r="D63" s="117" t="s">
        <v>47</v>
      </c>
      <c r="E63" s="17" t="s">
        <v>173</v>
      </c>
      <c r="F63" s="17"/>
      <c r="G63" s="18" t="e">
        <f>G64</f>
        <v>#REF!</v>
      </c>
      <c r="H63" s="18">
        <f>H64</f>
        <v>550</v>
      </c>
      <c r="I63" s="18">
        <f>I64</f>
        <v>600</v>
      </c>
      <c r="J63" s="18">
        <f>J64</f>
        <v>600</v>
      </c>
      <c r="K63" s="37">
        <f t="shared" si="0"/>
        <v>1750</v>
      </c>
    </row>
    <row r="64" spans="1:11" ht="38.25" thickBot="1">
      <c r="A64" s="102" t="s">
        <v>111</v>
      </c>
      <c r="B64" s="103">
        <v>914</v>
      </c>
      <c r="C64" s="104" t="s">
        <v>53</v>
      </c>
      <c r="D64" s="104" t="s">
        <v>47</v>
      </c>
      <c r="E64" s="108" t="s">
        <v>169</v>
      </c>
      <c r="F64" s="108"/>
      <c r="G64" s="110" t="e">
        <f>G65+G66</f>
        <v>#REF!</v>
      </c>
      <c r="H64" s="110">
        <f>H65+H66</f>
        <v>550</v>
      </c>
      <c r="I64" s="110">
        <f>I65+I66</f>
        <v>600</v>
      </c>
      <c r="J64" s="110">
        <f>J65+J66</f>
        <v>600</v>
      </c>
      <c r="K64" s="37">
        <f t="shared" si="0"/>
        <v>1750</v>
      </c>
    </row>
    <row r="65" spans="1:11" ht="94.5" thickBot="1">
      <c r="A65" s="43" t="s">
        <v>1</v>
      </c>
      <c r="B65" s="39">
        <v>914</v>
      </c>
      <c r="C65" s="29" t="s">
        <v>53</v>
      </c>
      <c r="D65" s="29" t="s">
        <v>47</v>
      </c>
      <c r="E65" s="41" t="s">
        <v>165</v>
      </c>
      <c r="F65" s="30">
        <v>200</v>
      </c>
      <c r="G65" s="31" t="e">
        <f ca="1">+функционал!F66</f>
        <v>#REF!</v>
      </c>
      <c r="H65" s="31">
        <f ca="1">+функционал!G66</f>
        <v>550</v>
      </c>
      <c r="I65" s="31">
        <f ca="1">+функционал!H66</f>
        <v>600</v>
      </c>
      <c r="J65" s="31">
        <f ca="1">+функционал!I66</f>
        <v>600</v>
      </c>
      <c r="K65" s="37">
        <f t="shared" si="0"/>
        <v>1750</v>
      </c>
    </row>
    <row r="66" spans="1:11" ht="113.25" hidden="1" thickBot="1">
      <c r="A66" s="99" t="s">
        <v>2</v>
      </c>
      <c r="B66" s="39">
        <v>914</v>
      </c>
      <c r="C66" s="29" t="s">
        <v>53</v>
      </c>
      <c r="D66" s="29" t="s">
        <v>47</v>
      </c>
      <c r="E66" s="41" t="s">
        <v>164</v>
      </c>
      <c r="F66" s="30">
        <v>200</v>
      </c>
      <c r="G66" s="31" t="e">
        <f ca="1">+функционал!F67</f>
        <v>#REF!</v>
      </c>
      <c r="H66" s="31">
        <f ca="1">+функционал!G67</f>
        <v>0</v>
      </c>
      <c r="I66" s="31">
        <f ca="1">+функционал!H67</f>
        <v>0</v>
      </c>
      <c r="J66" s="31">
        <f ca="1">+функционал!I67</f>
        <v>0</v>
      </c>
      <c r="K66" s="37">
        <f t="shared" si="0"/>
        <v>0</v>
      </c>
    </row>
    <row r="67" spans="1:11" ht="19.5" thickBot="1">
      <c r="A67" s="25" t="s">
        <v>99</v>
      </c>
      <c r="B67" s="32">
        <v>914</v>
      </c>
      <c r="C67" s="32" t="s">
        <v>54</v>
      </c>
      <c r="D67" s="93"/>
      <c r="E67" s="32"/>
      <c r="F67" s="32"/>
      <c r="G67" s="65" t="e">
        <f>+G68+G73+G78+G97</f>
        <v>#REF!</v>
      </c>
      <c r="H67" s="65">
        <f>+H68+H73+H78+H97</f>
        <v>20727.400000000001</v>
      </c>
      <c r="I67" s="65">
        <f>+I68+I73+I78+I97</f>
        <v>18648.099999999999</v>
      </c>
      <c r="J67" s="65">
        <f>+J68+J73+J78+J97</f>
        <v>19530.3</v>
      </c>
      <c r="K67" s="37">
        <f t="shared" si="0"/>
        <v>58905.8</v>
      </c>
    </row>
    <row r="68" spans="1:11" ht="19.5" thickBot="1">
      <c r="A68" s="74" t="s">
        <v>100</v>
      </c>
      <c r="B68" s="75">
        <v>914</v>
      </c>
      <c r="C68" s="75" t="s">
        <v>54</v>
      </c>
      <c r="D68" s="71" t="s">
        <v>50</v>
      </c>
      <c r="E68" s="75"/>
      <c r="F68" s="75"/>
      <c r="G68" s="76" t="e">
        <f>+G71+G72</f>
        <v>#REF!</v>
      </c>
      <c r="H68" s="76">
        <f>+H71+H72</f>
        <v>110</v>
      </c>
      <c r="I68" s="76">
        <f>+I71+I72</f>
        <v>110</v>
      </c>
      <c r="J68" s="76">
        <f>+J71+J72</f>
        <v>110</v>
      </c>
      <c r="K68" s="37">
        <f t="shared" si="0"/>
        <v>330</v>
      </c>
    </row>
    <row r="69" spans="1:11" ht="38.25" thickBot="1">
      <c r="A69" s="53" t="s">
        <v>105</v>
      </c>
      <c r="B69" s="136">
        <v>914</v>
      </c>
      <c r="C69" s="137" t="s">
        <v>54</v>
      </c>
      <c r="D69" s="117" t="s">
        <v>50</v>
      </c>
      <c r="E69" s="136" t="s">
        <v>192</v>
      </c>
      <c r="F69" s="136"/>
      <c r="G69" s="100" t="e">
        <f>G70</f>
        <v>#REF!</v>
      </c>
      <c r="H69" s="100">
        <f>H70</f>
        <v>110</v>
      </c>
      <c r="I69" s="100">
        <f>I70</f>
        <v>110</v>
      </c>
      <c r="J69" s="100">
        <f>J70</f>
        <v>110</v>
      </c>
      <c r="K69" s="37">
        <f t="shared" si="0"/>
        <v>330</v>
      </c>
    </row>
    <row r="70" spans="1:11" ht="38.25" thickBot="1">
      <c r="A70" s="102" t="s">
        <v>188</v>
      </c>
      <c r="B70" s="103">
        <v>914</v>
      </c>
      <c r="C70" s="138" t="s">
        <v>54</v>
      </c>
      <c r="D70" s="104" t="s">
        <v>50</v>
      </c>
      <c r="E70" s="103" t="s">
        <v>192</v>
      </c>
      <c r="F70" s="103"/>
      <c r="G70" s="105" t="e">
        <f>G71+G72</f>
        <v>#REF!</v>
      </c>
      <c r="H70" s="105">
        <f>H71+H72</f>
        <v>110</v>
      </c>
      <c r="I70" s="105">
        <f>I71+I72</f>
        <v>110</v>
      </c>
      <c r="J70" s="105">
        <f>J71+J72</f>
        <v>110</v>
      </c>
      <c r="K70" s="37">
        <f t="shared" si="0"/>
        <v>330</v>
      </c>
    </row>
    <row r="71" spans="1:11" ht="113.25" thickBot="1">
      <c r="A71" s="99" t="s">
        <v>3</v>
      </c>
      <c r="B71" s="39">
        <v>914</v>
      </c>
      <c r="C71" s="39" t="s">
        <v>54</v>
      </c>
      <c r="D71" s="24" t="s">
        <v>50</v>
      </c>
      <c r="E71" s="41" t="s">
        <v>189</v>
      </c>
      <c r="F71" s="39">
        <v>200</v>
      </c>
      <c r="G71" s="44" t="e">
        <f ca="1">+функционал!F72</f>
        <v>#REF!</v>
      </c>
      <c r="H71" s="44">
        <f ca="1">+функционал!G72</f>
        <v>110</v>
      </c>
      <c r="I71" s="44">
        <f ca="1">+функционал!H72</f>
        <v>110</v>
      </c>
      <c r="J71" s="44">
        <f ca="1">+функционал!I72</f>
        <v>110</v>
      </c>
      <c r="K71" s="37">
        <f t="shared" si="0"/>
        <v>330</v>
      </c>
    </row>
    <row r="72" spans="1:11" ht="150.75" hidden="1" thickBot="1">
      <c r="A72" s="99" t="s">
        <v>4</v>
      </c>
      <c r="B72" s="39">
        <v>914</v>
      </c>
      <c r="C72" s="39" t="s">
        <v>54</v>
      </c>
      <c r="D72" s="24" t="s">
        <v>50</v>
      </c>
      <c r="E72" s="41" t="s">
        <v>190</v>
      </c>
      <c r="F72" s="39">
        <v>200</v>
      </c>
      <c r="G72" s="44" t="e">
        <f ca="1">+функционал!F73</f>
        <v>#REF!</v>
      </c>
      <c r="H72" s="44">
        <f ca="1">+функционал!G73</f>
        <v>0</v>
      </c>
      <c r="I72" s="44">
        <f ca="1">+функционал!H73</f>
        <v>0</v>
      </c>
      <c r="J72" s="44">
        <f ca="1">+функционал!I73</f>
        <v>0</v>
      </c>
      <c r="K72" s="37">
        <f t="shared" si="0"/>
        <v>0</v>
      </c>
    </row>
    <row r="73" spans="1:11" ht="19.5" thickBot="1">
      <c r="A73" s="74" t="s">
        <v>101</v>
      </c>
      <c r="B73" s="75">
        <v>914</v>
      </c>
      <c r="C73" s="75" t="s">
        <v>54</v>
      </c>
      <c r="D73" s="71" t="s">
        <v>51</v>
      </c>
      <c r="E73" s="75"/>
      <c r="F73" s="75"/>
      <c r="G73" s="76" t="e">
        <f t="shared" ref="G73:J74" si="4">G74</f>
        <v>#REF!</v>
      </c>
      <c r="H73" s="76">
        <f t="shared" si="4"/>
        <v>2653.9</v>
      </c>
      <c r="I73" s="76">
        <f t="shared" si="4"/>
        <v>2000</v>
      </c>
      <c r="J73" s="76">
        <f t="shared" si="4"/>
        <v>2000</v>
      </c>
      <c r="K73" s="37">
        <f t="shared" si="0"/>
        <v>6653.9</v>
      </c>
    </row>
    <row r="74" spans="1:11" ht="38.25" thickBot="1">
      <c r="A74" s="53" t="s">
        <v>105</v>
      </c>
      <c r="B74" s="136">
        <v>914</v>
      </c>
      <c r="C74" s="137" t="s">
        <v>54</v>
      </c>
      <c r="D74" s="117" t="s">
        <v>51</v>
      </c>
      <c r="E74" s="136" t="s">
        <v>192</v>
      </c>
      <c r="F74" s="136"/>
      <c r="G74" s="100" t="e">
        <f t="shared" si="4"/>
        <v>#REF!</v>
      </c>
      <c r="H74" s="100">
        <f t="shared" si="4"/>
        <v>2653.9</v>
      </c>
      <c r="I74" s="100">
        <f t="shared" si="4"/>
        <v>2000</v>
      </c>
      <c r="J74" s="100">
        <f t="shared" si="4"/>
        <v>2000</v>
      </c>
      <c r="K74" s="37">
        <f t="shared" si="0"/>
        <v>6653.9</v>
      </c>
    </row>
    <row r="75" spans="1:11" ht="38.25" thickBot="1">
      <c r="A75" s="102" t="s">
        <v>188</v>
      </c>
      <c r="B75" s="103">
        <v>914</v>
      </c>
      <c r="C75" s="138" t="s">
        <v>54</v>
      </c>
      <c r="D75" s="104" t="s">
        <v>51</v>
      </c>
      <c r="E75" s="103" t="s">
        <v>192</v>
      </c>
      <c r="F75" s="103"/>
      <c r="G75" s="105" t="e">
        <f>G77+G76</f>
        <v>#REF!</v>
      </c>
      <c r="H75" s="105">
        <f>H77+H76</f>
        <v>2653.9</v>
      </c>
      <c r="I75" s="105">
        <f>I77+I76</f>
        <v>2000</v>
      </c>
      <c r="J75" s="105">
        <f>J77+J76</f>
        <v>2000</v>
      </c>
      <c r="K75" s="37">
        <f t="shared" si="0"/>
        <v>6653.9</v>
      </c>
    </row>
    <row r="76" spans="1:11" ht="108" hidden="1" customHeight="1" thickBot="1">
      <c r="A76" s="99" t="s">
        <v>18</v>
      </c>
      <c r="B76" s="39">
        <v>914</v>
      </c>
      <c r="C76" s="39" t="s">
        <v>54</v>
      </c>
      <c r="D76" s="24" t="s">
        <v>51</v>
      </c>
      <c r="E76" s="41" t="s">
        <v>17</v>
      </c>
      <c r="F76" s="39">
        <v>200</v>
      </c>
      <c r="G76" s="44" t="e">
        <f ca="1">функционал!F77</f>
        <v>#REF!</v>
      </c>
      <c r="H76" s="44">
        <f ca="1">функционал!G77</f>
        <v>0</v>
      </c>
      <c r="I76" s="44">
        <f ca="1">функционал!H77</f>
        <v>0</v>
      </c>
      <c r="J76" s="44">
        <f ca="1">функционал!I77</f>
        <v>0</v>
      </c>
      <c r="K76" s="37">
        <f t="shared" si="0"/>
        <v>0</v>
      </c>
    </row>
    <row r="77" spans="1:11" ht="108" customHeight="1" thickBot="1">
      <c r="A77" s="99" t="s">
        <v>18</v>
      </c>
      <c r="B77" s="39">
        <v>914</v>
      </c>
      <c r="C77" s="39" t="s">
        <v>54</v>
      </c>
      <c r="D77" s="24" t="s">
        <v>51</v>
      </c>
      <c r="E77" s="41" t="s">
        <v>191</v>
      </c>
      <c r="F77" s="39">
        <v>200</v>
      </c>
      <c r="G77" s="44" t="e">
        <f ca="1">функционал!F78</f>
        <v>#REF!</v>
      </c>
      <c r="H77" s="44">
        <f ca="1">функционал!G78</f>
        <v>2653.9</v>
      </c>
      <c r="I77" s="44">
        <f ca="1">функционал!H78</f>
        <v>2000</v>
      </c>
      <c r="J77" s="44">
        <f ca="1">+функционал!I78</f>
        <v>2000</v>
      </c>
      <c r="K77" s="37">
        <f t="shared" ref="K77:K133" si="5">H77+I77+J77</f>
        <v>6653.9</v>
      </c>
    </row>
    <row r="78" spans="1:11" ht="19.5" thickBot="1">
      <c r="A78" s="74" t="s">
        <v>102</v>
      </c>
      <c r="B78" s="75">
        <v>914</v>
      </c>
      <c r="C78" s="75" t="s">
        <v>54</v>
      </c>
      <c r="D78" s="71" t="s">
        <v>52</v>
      </c>
      <c r="E78" s="75"/>
      <c r="F78" s="75"/>
      <c r="G78" s="76" t="e">
        <f>G79</f>
        <v>#REF!</v>
      </c>
      <c r="H78" s="76">
        <f>H79</f>
        <v>10177.5</v>
      </c>
      <c r="I78" s="76">
        <f>I79</f>
        <v>14538.1</v>
      </c>
      <c r="J78" s="76">
        <f>J79</f>
        <v>16420.3</v>
      </c>
      <c r="K78" s="37">
        <f t="shared" si="5"/>
        <v>41135.899999999994</v>
      </c>
    </row>
    <row r="79" spans="1:11" ht="38.25" thickBot="1">
      <c r="A79" s="53" t="s">
        <v>105</v>
      </c>
      <c r="B79" s="136">
        <v>914</v>
      </c>
      <c r="C79" s="137" t="s">
        <v>54</v>
      </c>
      <c r="D79" s="117" t="s">
        <v>52</v>
      </c>
      <c r="E79" s="136" t="s">
        <v>153</v>
      </c>
      <c r="F79" s="136"/>
      <c r="G79" s="100" t="e">
        <f>G80+G82+G84+G86+G88+G92+G95+G90</f>
        <v>#REF!</v>
      </c>
      <c r="H79" s="100">
        <f>H80+H82+H84+H86+H88+H92+H95+H90</f>
        <v>10177.5</v>
      </c>
      <c r="I79" s="100">
        <f>I80+I82+I84+I86+I88+I92+I95+I90</f>
        <v>14538.1</v>
      </c>
      <c r="J79" s="100">
        <f>J80+J82+J84+J86+J88+J92+J95+J90</f>
        <v>16420.3</v>
      </c>
      <c r="K79" s="37">
        <f t="shared" si="5"/>
        <v>41135.899999999994</v>
      </c>
    </row>
    <row r="80" spans="1:11" ht="38.25" thickBot="1">
      <c r="A80" s="102" t="s">
        <v>128</v>
      </c>
      <c r="B80" s="103">
        <v>914</v>
      </c>
      <c r="C80" s="138" t="s">
        <v>54</v>
      </c>
      <c r="D80" s="104" t="s">
        <v>52</v>
      </c>
      <c r="E80" s="103" t="s">
        <v>180</v>
      </c>
      <c r="F80" s="103"/>
      <c r="G80" s="105" t="e">
        <f>G81</f>
        <v>#REF!</v>
      </c>
      <c r="H80" s="105">
        <f>H81</f>
        <v>5008</v>
      </c>
      <c r="I80" s="105">
        <f>I81</f>
        <v>5168</v>
      </c>
      <c r="J80" s="105">
        <f>J81</f>
        <v>5384</v>
      </c>
      <c r="K80" s="37">
        <f t="shared" si="5"/>
        <v>15560</v>
      </c>
    </row>
    <row r="81" spans="1:11" ht="113.25" thickBot="1">
      <c r="A81" s="99" t="s">
        <v>5</v>
      </c>
      <c r="B81" s="39">
        <v>914</v>
      </c>
      <c r="C81" s="39" t="s">
        <v>54</v>
      </c>
      <c r="D81" s="24" t="s">
        <v>52</v>
      </c>
      <c r="E81" s="41" t="s">
        <v>177</v>
      </c>
      <c r="F81" s="39">
        <v>200</v>
      </c>
      <c r="G81" s="44" t="e">
        <f ca="1">+функционал!F81</f>
        <v>#REF!</v>
      </c>
      <c r="H81" s="44">
        <f ca="1">+функционал!G81</f>
        <v>5008</v>
      </c>
      <c r="I81" s="44">
        <f ca="1">+функционал!H81</f>
        <v>5168</v>
      </c>
      <c r="J81" s="44">
        <f ca="1">+функционал!I81</f>
        <v>5384</v>
      </c>
      <c r="K81" s="37">
        <f t="shared" si="5"/>
        <v>15560</v>
      </c>
    </row>
    <row r="82" spans="1:11" ht="38.25" thickBot="1">
      <c r="A82" s="102" t="s">
        <v>130</v>
      </c>
      <c r="B82" s="103">
        <v>914</v>
      </c>
      <c r="C82" s="103">
        <v>5</v>
      </c>
      <c r="D82" s="104" t="s">
        <v>52</v>
      </c>
      <c r="E82" s="107" t="s">
        <v>179</v>
      </c>
      <c r="F82" s="103"/>
      <c r="G82" s="105" t="e">
        <f ca="1">G83</f>
        <v>#REF!</v>
      </c>
      <c r="H82" s="105">
        <f ca="1">H83</f>
        <v>550</v>
      </c>
      <c r="I82" s="105">
        <f ca="1">I83</f>
        <v>600</v>
      </c>
      <c r="J82" s="105">
        <f ca="1">J83</f>
        <v>600</v>
      </c>
      <c r="K82" s="37">
        <f t="shared" si="5"/>
        <v>1750</v>
      </c>
    </row>
    <row r="83" spans="1:11" ht="113.25" thickBot="1">
      <c r="A83" s="99" t="s">
        <v>8</v>
      </c>
      <c r="B83" s="39">
        <v>914</v>
      </c>
      <c r="C83" s="39" t="s">
        <v>54</v>
      </c>
      <c r="D83" s="24" t="s">
        <v>52</v>
      </c>
      <c r="E83" s="41" t="s">
        <v>151</v>
      </c>
      <c r="F83" s="39">
        <v>200</v>
      </c>
      <c r="G83" s="44" t="e">
        <f ca="1">+функционал!F83</f>
        <v>#REF!</v>
      </c>
      <c r="H83" s="44">
        <f ca="1">+функционал!G83</f>
        <v>550</v>
      </c>
      <c r="I83" s="44">
        <f ca="1">+функционал!H83</f>
        <v>600</v>
      </c>
      <c r="J83" s="44">
        <f ca="1">+функционал!I83</f>
        <v>600</v>
      </c>
      <c r="K83" s="37">
        <f t="shared" si="5"/>
        <v>1750</v>
      </c>
    </row>
    <row r="84" spans="1:11" ht="38.25" thickBot="1">
      <c r="A84" s="102" t="s">
        <v>131</v>
      </c>
      <c r="B84" s="103">
        <v>914</v>
      </c>
      <c r="C84" s="138" t="s">
        <v>54</v>
      </c>
      <c r="D84" s="104" t="s">
        <v>52</v>
      </c>
      <c r="E84" s="107" t="s">
        <v>150</v>
      </c>
      <c r="F84" s="103"/>
      <c r="G84" s="105" t="e">
        <f ca="1">G85</f>
        <v>#REF!</v>
      </c>
      <c r="H84" s="105">
        <f ca="1">H85</f>
        <v>200</v>
      </c>
      <c r="I84" s="105">
        <f ca="1">I85</f>
        <v>500</v>
      </c>
      <c r="J84" s="105">
        <f ca="1">J85</f>
        <v>500</v>
      </c>
      <c r="K84" s="37">
        <f t="shared" si="5"/>
        <v>1200</v>
      </c>
    </row>
    <row r="85" spans="1:11" ht="132" thickBot="1">
      <c r="A85" s="181" t="s">
        <v>9</v>
      </c>
      <c r="B85" s="178">
        <v>914</v>
      </c>
      <c r="C85" s="182" t="s">
        <v>54</v>
      </c>
      <c r="D85" s="179" t="s">
        <v>52</v>
      </c>
      <c r="E85" s="183" t="s">
        <v>149</v>
      </c>
      <c r="F85" s="178">
        <v>200</v>
      </c>
      <c r="G85" s="180" t="e">
        <f ca="1">функционал!F85</f>
        <v>#REF!</v>
      </c>
      <c r="H85" s="180">
        <f ca="1">функционал!G85</f>
        <v>200</v>
      </c>
      <c r="I85" s="180">
        <f ca="1">функционал!H85</f>
        <v>500</v>
      </c>
      <c r="J85" s="180">
        <f ca="1">функционал!I85</f>
        <v>500</v>
      </c>
      <c r="K85" s="37">
        <f t="shared" si="5"/>
        <v>1200</v>
      </c>
    </row>
    <row r="86" spans="1:11" ht="38.25" thickBot="1">
      <c r="A86" s="102" t="s">
        <v>132</v>
      </c>
      <c r="B86" s="103">
        <v>914</v>
      </c>
      <c r="C86" s="138" t="s">
        <v>54</v>
      </c>
      <c r="D86" s="104" t="s">
        <v>52</v>
      </c>
      <c r="E86" s="107" t="s">
        <v>148</v>
      </c>
      <c r="F86" s="103"/>
      <c r="G86" s="105" t="e">
        <f ca="1">G87</f>
        <v>#REF!</v>
      </c>
      <c r="H86" s="105">
        <f ca="1">H87</f>
        <v>1500</v>
      </c>
      <c r="I86" s="105">
        <f ca="1">I87</f>
        <v>3000</v>
      </c>
      <c r="J86" s="105">
        <f ca="1">J87</f>
        <v>3000</v>
      </c>
      <c r="K86" s="37">
        <f t="shared" si="5"/>
        <v>7500</v>
      </c>
    </row>
    <row r="87" spans="1:11" ht="132" thickBot="1">
      <c r="A87" s="99" t="s">
        <v>10</v>
      </c>
      <c r="B87" s="39">
        <v>914</v>
      </c>
      <c r="C87" s="39" t="s">
        <v>54</v>
      </c>
      <c r="D87" s="24" t="s">
        <v>52</v>
      </c>
      <c r="E87" s="41" t="s">
        <v>147</v>
      </c>
      <c r="F87" s="39">
        <v>200</v>
      </c>
      <c r="G87" s="44" t="e">
        <f ca="1">функционал!F87</f>
        <v>#REF!</v>
      </c>
      <c r="H87" s="44">
        <f ca="1">функционал!G87</f>
        <v>1500</v>
      </c>
      <c r="I87" s="44">
        <f ca="1">функционал!H87</f>
        <v>3000</v>
      </c>
      <c r="J87" s="44">
        <f ca="1">функционал!I87</f>
        <v>3000</v>
      </c>
      <c r="K87" s="37">
        <f t="shared" si="5"/>
        <v>7500</v>
      </c>
    </row>
    <row r="88" spans="1:11" ht="19.5" thickBot="1">
      <c r="A88" s="102" t="s">
        <v>129</v>
      </c>
      <c r="B88" s="103">
        <v>914</v>
      </c>
      <c r="C88" s="103">
        <v>5</v>
      </c>
      <c r="D88" s="104" t="s">
        <v>52</v>
      </c>
      <c r="E88" s="107" t="s">
        <v>146</v>
      </c>
      <c r="F88" s="103"/>
      <c r="G88" s="105" t="e">
        <f ca="1">G89</f>
        <v>#REF!</v>
      </c>
      <c r="H88" s="105">
        <f ca="1">H89</f>
        <v>950</v>
      </c>
      <c r="I88" s="105">
        <f ca="1">I89</f>
        <v>1000</v>
      </c>
      <c r="J88" s="105">
        <f ca="1">J89</f>
        <v>1050</v>
      </c>
      <c r="K88" s="37">
        <f t="shared" si="5"/>
        <v>3000</v>
      </c>
    </row>
    <row r="89" spans="1:11" ht="94.5" thickBot="1">
      <c r="A89" s="99" t="s">
        <v>107</v>
      </c>
      <c r="B89" s="39">
        <v>914</v>
      </c>
      <c r="C89" s="39" t="s">
        <v>54</v>
      </c>
      <c r="D89" s="24" t="s">
        <v>52</v>
      </c>
      <c r="E89" s="41" t="s">
        <v>145</v>
      </c>
      <c r="F89" s="39">
        <v>200</v>
      </c>
      <c r="G89" s="44" t="e">
        <f ca="1">+функционал!F89</f>
        <v>#REF!</v>
      </c>
      <c r="H89" s="44">
        <f ca="1">+функционал!G89</f>
        <v>950</v>
      </c>
      <c r="I89" s="44">
        <f ca="1">+функционал!H89</f>
        <v>1000</v>
      </c>
      <c r="J89" s="44">
        <f ca="1">+функционал!I89</f>
        <v>1050</v>
      </c>
      <c r="K89" s="37">
        <f t="shared" si="5"/>
        <v>3000</v>
      </c>
    </row>
    <row r="90" spans="1:11" ht="38.25" thickBot="1">
      <c r="A90" s="102" t="s">
        <v>133</v>
      </c>
      <c r="B90" s="103">
        <v>914</v>
      </c>
      <c r="C90" s="103">
        <v>5</v>
      </c>
      <c r="D90" s="104" t="s">
        <v>52</v>
      </c>
      <c r="E90" s="107" t="s">
        <v>144</v>
      </c>
      <c r="F90" s="103"/>
      <c r="G90" s="105" t="e">
        <f ca="1">G91</f>
        <v>#REF!</v>
      </c>
      <c r="H90" s="105">
        <f ca="1">H91</f>
        <v>200</v>
      </c>
      <c r="I90" s="105">
        <f ca="1">I91</f>
        <v>300</v>
      </c>
      <c r="J90" s="105">
        <f ca="1">J91</f>
        <v>400</v>
      </c>
      <c r="K90" s="37">
        <f t="shared" si="5"/>
        <v>900</v>
      </c>
    </row>
    <row r="91" spans="1:11" ht="132" thickBot="1">
      <c r="A91" s="99" t="s">
        <v>29</v>
      </c>
      <c r="B91" s="39">
        <v>914</v>
      </c>
      <c r="C91" s="39" t="s">
        <v>54</v>
      </c>
      <c r="D91" s="24" t="s">
        <v>52</v>
      </c>
      <c r="E91" s="41" t="s">
        <v>143</v>
      </c>
      <c r="F91" s="39">
        <v>200</v>
      </c>
      <c r="G91" s="44" t="e">
        <f ca="1">+функционал!F91</f>
        <v>#REF!</v>
      </c>
      <c r="H91" s="44">
        <f ca="1">+функционал!G91</f>
        <v>200</v>
      </c>
      <c r="I91" s="44">
        <f ca="1">+функционал!H91</f>
        <v>300</v>
      </c>
      <c r="J91" s="44">
        <f ca="1">+функционал!I91</f>
        <v>400</v>
      </c>
      <c r="K91" s="37">
        <f t="shared" si="5"/>
        <v>900</v>
      </c>
    </row>
    <row r="92" spans="1:11" ht="38.25" thickBot="1">
      <c r="A92" s="184" t="s">
        <v>134</v>
      </c>
      <c r="B92" s="185">
        <v>914</v>
      </c>
      <c r="C92" s="193" t="s">
        <v>54</v>
      </c>
      <c r="D92" s="186" t="s">
        <v>52</v>
      </c>
      <c r="E92" s="187" t="s">
        <v>142</v>
      </c>
      <c r="F92" s="185"/>
      <c r="G92" s="105" t="e">
        <f ca="1">G94+G93</f>
        <v>#REF!</v>
      </c>
      <c r="H92" s="105">
        <f ca="1">H94+H93</f>
        <v>400</v>
      </c>
      <c r="I92" s="105">
        <f ca="1">I94+I93</f>
        <v>1200</v>
      </c>
      <c r="J92" s="105">
        <f ca="1">J94+J93</f>
        <v>1200</v>
      </c>
      <c r="K92" s="37">
        <f t="shared" si="5"/>
        <v>2800</v>
      </c>
    </row>
    <row r="93" spans="1:11" ht="132" thickBot="1">
      <c r="A93" s="188" t="s">
        <v>10</v>
      </c>
      <c r="B93" s="189">
        <v>914</v>
      </c>
      <c r="C93" s="194" t="s">
        <v>54</v>
      </c>
      <c r="D93" s="190" t="s">
        <v>52</v>
      </c>
      <c r="E93" s="191" t="s">
        <v>141</v>
      </c>
      <c r="F93" s="189">
        <v>200</v>
      </c>
      <c r="G93" s="44" t="e">
        <f ca="1">функционал!F93</f>
        <v>#REF!</v>
      </c>
      <c r="H93" s="44">
        <f ca="1">функционал!G93</f>
        <v>400</v>
      </c>
      <c r="I93" s="44">
        <f ca="1">функционал!H93</f>
        <v>1200</v>
      </c>
      <c r="J93" s="44">
        <f ca="1">функционал!I93</f>
        <v>1200</v>
      </c>
      <c r="K93" s="37">
        <f t="shared" si="5"/>
        <v>2800</v>
      </c>
    </row>
    <row r="94" spans="1:11" ht="132" hidden="1" thickBot="1">
      <c r="A94" s="188" t="s">
        <v>10</v>
      </c>
      <c r="B94" s="189">
        <v>914</v>
      </c>
      <c r="C94" s="194" t="s">
        <v>54</v>
      </c>
      <c r="D94" s="190" t="s">
        <v>52</v>
      </c>
      <c r="E94" s="191" t="s">
        <v>19</v>
      </c>
      <c r="F94" s="189">
        <v>200</v>
      </c>
      <c r="G94" s="44" t="e">
        <f ca="1">функционал!F94</f>
        <v>#REF!</v>
      </c>
      <c r="H94" s="44">
        <f ca="1">функционал!G94</f>
        <v>0</v>
      </c>
      <c r="I94" s="44">
        <f ca="1">функционал!H94</f>
        <v>0</v>
      </c>
      <c r="J94" s="44">
        <f ca="1">функционал!I94</f>
        <v>0</v>
      </c>
      <c r="K94" s="37">
        <f t="shared" si="5"/>
        <v>0</v>
      </c>
    </row>
    <row r="95" spans="1:11" ht="38.25" thickBot="1">
      <c r="A95" s="192" t="s">
        <v>135</v>
      </c>
      <c r="B95" s="185">
        <v>914</v>
      </c>
      <c r="C95" s="193" t="s">
        <v>54</v>
      </c>
      <c r="D95" s="186" t="s">
        <v>52</v>
      </c>
      <c r="E95" s="187" t="s">
        <v>140</v>
      </c>
      <c r="F95" s="106"/>
      <c r="G95" s="105" t="e">
        <f ca="1">G96</f>
        <v>#REF!</v>
      </c>
      <c r="H95" s="105">
        <f ca="1">H96</f>
        <v>1369.5</v>
      </c>
      <c r="I95" s="105">
        <f ca="1">I96</f>
        <v>2770.1000000000004</v>
      </c>
      <c r="J95" s="105">
        <f ca="1">J96</f>
        <v>4286.2999999999993</v>
      </c>
      <c r="K95" s="37">
        <f t="shared" si="5"/>
        <v>8425.9</v>
      </c>
    </row>
    <row r="96" spans="1:11" ht="132" thickBot="1">
      <c r="A96" s="188" t="s">
        <v>10</v>
      </c>
      <c r="B96" s="189">
        <v>914</v>
      </c>
      <c r="C96" s="194" t="s">
        <v>54</v>
      </c>
      <c r="D96" s="190" t="s">
        <v>52</v>
      </c>
      <c r="E96" s="191" t="s">
        <v>139</v>
      </c>
      <c r="F96" s="189">
        <v>200</v>
      </c>
      <c r="G96" s="44" t="e">
        <f ca="1">функционал!F96</f>
        <v>#REF!</v>
      </c>
      <c r="H96" s="44">
        <f ca="1">функционал!G96</f>
        <v>1369.5</v>
      </c>
      <c r="I96" s="44">
        <f ca="1">функционал!H96</f>
        <v>2770.1000000000004</v>
      </c>
      <c r="J96" s="44">
        <f ca="1">функционал!I96</f>
        <v>4286.2999999999993</v>
      </c>
      <c r="K96" s="37">
        <f t="shared" si="5"/>
        <v>8425.9</v>
      </c>
    </row>
    <row r="97" spans="1:11" ht="44.25" customHeight="1" thickBot="1">
      <c r="A97" s="74" t="s">
        <v>103</v>
      </c>
      <c r="B97" s="75">
        <v>914</v>
      </c>
      <c r="C97" s="75" t="s">
        <v>54</v>
      </c>
      <c r="D97" s="71" t="s">
        <v>54</v>
      </c>
      <c r="E97" s="75"/>
      <c r="F97" s="75"/>
      <c r="G97" s="76" t="e">
        <f ca="1">+G99</f>
        <v>#REF!</v>
      </c>
      <c r="H97" s="76">
        <f ca="1">+H99</f>
        <v>7786</v>
      </c>
      <c r="I97" s="76">
        <f ca="1">+I99</f>
        <v>2000</v>
      </c>
      <c r="J97" s="76">
        <f ca="1">+J99</f>
        <v>1000</v>
      </c>
      <c r="K97" s="37">
        <f t="shared" si="5"/>
        <v>10786</v>
      </c>
    </row>
    <row r="98" spans="1:11" ht="44.25" customHeight="1" thickBot="1">
      <c r="A98" s="102" t="s">
        <v>131</v>
      </c>
      <c r="B98" s="103">
        <v>914</v>
      </c>
      <c r="C98" s="138" t="s">
        <v>54</v>
      </c>
      <c r="D98" s="104" t="s">
        <v>54</v>
      </c>
      <c r="E98" s="107" t="s">
        <v>150</v>
      </c>
      <c r="F98" s="103"/>
      <c r="G98" s="105" t="e">
        <f ca="1">G99</f>
        <v>#REF!</v>
      </c>
      <c r="H98" s="105">
        <f ca="1">H99</f>
        <v>7786</v>
      </c>
      <c r="I98" s="105">
        <f ca="1">I99</f>
        <v>2000</v>
      </c>
      <c r="J98" s="105">
        <f ca="1">J99</f>
        <v>1000</v>
      </c>
      <c r="K98" s="37">
        <f t="shared" si="5"/>
        <v>10786</v>
      </c>
    </row>
    <row r="99" spans="1:11" ht="132" thickBot="1">
      <c r="A99" s="99" t="s">
        <v>11</v>
      </c>
      <c r="B99" s="39">
        <v>914</v>
      </c>
      <c r="C99" s="39" t="s">
        <v>54</v>
      </c>
      <c r="D99" s="24" t="s">
        <v>54</v>
      </c>
      <c r="E99" s="41" t="s">
        <v>149</v>
      </c>
      <c r="F99" s="39">
        <v>200</v>
      </c>
      <c r="G99" s="44" t="e">
        <f ca="1">+функционал!F99</f>
        <v>#REF!</v>
      </c>
      <c r="H99" s="44">
        <f ca="1">+функционал!G99</f>
        <v>7786</v>
      </c>
      <c r="I99" s="44">
        <f ca="1">+функционал!H99</f>
        <v>2000</v>
      </c>
      <c r="J99" s="44">
        <f ca="1">+функционал!I99</f>
        <v>1000</v>
      </c>
      <c r="K99" s="37">
        <f t="shared" si="5"/>
        <v>10786</v>
      </c>
    </row>
    <row r="100" spans="1:11" ht="19.5" hidden="1" thickBot="1">
      <c r="A100" s="20" t="s">
        <v>75</v>
      </c>
      <c r="B100" s="21" t="s">
        <v>90</v>
      </c>
      <c r="C100" s="21" t="s">
        <v>55</v>
      </c>
      <c r="D100" s="21"/>
      <c r="E100" s="22"/>
      <c r="F100" s="22"/>
      <c r="G100" s="23">
        <f>+G101</f>
        <v>0</v>
      </c>
      <c r="H100" s="23">
        <f>+H101</f>
        <v>0</v>
      </c>
      <c r="I100" s="23">
        <f>+I101</f>
        <v>0</v>
      </c>
      <c r="J100" s="23">
        <f>+J101</f>
        <v>0</v>
      </c>
      <c r="K100" s="37">
        <f t="shared" si="5"/>
        <v>0</v>
      </c>
    </row>
    <row r="101" spans="1:11" ht="19.5" hidden="1" thickBot="1">
      <c r="A101" s="79" t="s">
        <v>76</v>
      </c>
      <c r="B101" s="75">
        <v>914</v>
      </c>
      <c r="C101" s="71" t="s">
        <v>55</v>
      </c>
      <c r="D101" s="71" t="s">
        <v>55</v>
      </c>
      <c r="E101" s="78"/>
      <c r="F101" s="78"/>
      <c r="G101" s="69">
        <f>+G104</f>
        <v>0</v>
      </c>
      <c r="H101" s="69">
        <f>+H104</f>
        <v>0</v>
      </c>
      <c r="I101" s="69">
        <f>+I104</f>
        <v>0</v>
      </c>
      <c r="J101" s="69">
        <f>+J104</f>
        <v>0</v>
      </c>
      <c r="K101" s="37">
        <f t="shared" si="5"/>
        <v>0</v>
      </c>
    </row>
    <row r="102" spans="1:11" ht="19.5" hidden="1" thickBot="1">
      <c r="A102" s="54" t="s">
        <v>85</v>
      </c>
      <c r="B102" s="136">
        <v>914</v>
      </c>
      <c r="C102" s="117" t="s">
        <v>55</v>
      </c>
      <c r="D102" s="117" t="s">
        <v>55</v>
      </c>
      <c r="E102" s="136" t="s">
        <v>173</v>
      </c>
      <c r="F102" s="141"/>
      <c r="G102" s="18">
        <f t="shared" ref="G102:J103" si="6">G103</f>
        <v>0</v>
      </c>
      <c r="H102" s="18">
        <f t="shared" si="6"/>
        <v>0</v>
      </c>
      <c r="I102" s="18">
        <f t="shared" si="6"/>
        <v>0</v>
      </c>
      <c r="J102" s="18">
        <f t="shared" si="6"/>
        <v>0</v>
      </c>
      <c r="K102" s="37">
        <f t="shared" si="5"/>
        <v>0</v>
      </c>
    </row>
    <row r="103" spans="1:11" ht="38.25" hidden="1" thickBot="1">
      <c r="A103" s="102" t="s">
        <v>111</v>
      </c>
      <c r="B103" s="103">
        <v>914</v>
      </c>
      <c r="C103" s="104" t="s">
        <v>55</v>
      </c>
      <c r="D103" s="104" t="s">
        <v>55</v>
      </c>
      <c r="E103" s="103" t="s">
        <v>169</v>
      </c>
      <c r="F103" s="127"/>
      <c r="G103" s="110">
        <f t="shared" si="6"/>
        <v>0</v>
      </c>
      <c r="H103" s="110">
        <f t="shared" si="6"/>
        <v>0</v>
      </c>
      <c r="I103" s="110">
        <f t="shared" si="6"/>
        <v>0</v>
      </c>
      <c r="J103" s="110">
        <f t="shared" si="6"/>
        <v>0</v>
      </c>
      <c r="K103" s="37">
        <f t="shared" si="5"/>
        <v>0</v>
      </c>
    </row>
    <row r="104" spans="1:11" ht="113.25" hidden="1" thickBot="1">
      <c r="A104" s="57" t="s">
        <v>12</v>
      </c>
      <c r="B104" s="39">
        <v>914</v>
      </c>
      <c r="C104" s="29" t="s">
        <v>55</v>
      </c>
      <c r="D104" s="29" t="s">
        <v>55</v>
      </c>
      <c r="E104" s="41" t="s">
        <v>163</v>
      </c>
      <c r="F104" s="30">
        <v>200</v>
      </c>
      <c r="G104" s="31">
        <f ca="1">+функционал!F104</f>
        <v>0</v>
      </c>
      <c r="H104" s="31">
        <f ca="1">+функционал!G104</f>
        <v>0</v>
      </c>
      <c r="I104" s="31">
        <f ca="1">+функционал!H104</f>
        <v>0</v>
      </c>
      <c r="J104" s="31">
        <f ca="1">+функционал!I104</f>
        <v>0</v>
      </c>
      <c r="K104" s="37">
        <f t="shared" si="5"/>
        <v>0</v>
      </c>
    </row>
    <row r="105" spans="1:11" ht="19.5" thickBot="1">
      <c r="A105" s="25" t="s">
        <v>82</v>
      </c>
      <c r="B105" s="21" t="s">
        <v>90</v>
      </c>
      <c r="C105" s="16" t="s">
        <v>56</v>
      </c>
      <c r="D105" s="16"/>
      <c r="E105" s="17"/>
      <c r="F105" s="17"/>
      <c r="G105" s="18" t="e">
        <f>+G106</f>
        <v>#REF!</v>
      </c>
      <c r="H105" s="18">
        <f>+H106</f>
        <v>20893.5</v>
      </c>
      <c r="I105" s="18">
        <f>+I106</f>
        <v>20937.599999999999</v>
      </c>
      <c r="J105" s="18">
        <f>+J106</f>
        <v>21087.599999999999</v>
      </c>
      <c r="K105" s="37">
        <f t="shared" si="5"/>
        <v>62918.7</v>
      </c>
    </row>
    <row r="106" spans="1:11" ht="19.5" thickBot="1">
      <c r="A106" s="80" t="s">
        <v>49</v>
      </c>
      <c r="B106" s="75">
        <v>914</v>
      </c>
      <c r="C106" s="67" t="s">
        <v>56</v>
      </c>
      <c r="D106" s="67" t="s">
        <v>50</v>
      </c>
      <c r="E106" s="68"/>
      <c r="F106" s="68"/>
      <c r="G106" s="69" t="e">
        <f>G107+G112</f>
        <v>#REF!</v>
      </c>
      <c r="H106" s="69">
        <f>H107+H112</f>
        <v>20893.5</v>
      </c>
      <c r="I106" s="69">
        <f>I107+I112</f>
        <v>20937.599999999999</v>
      </c>
      <c r="J106" s="69">
        <f>J107+J112</f>
        <v>21087.599999999999</v>
      </c>
      <c r="K106" s="37">
        <f t="shared" si="5"/>
        <v>62918.7</v>
      </c>
    </row>
    <row r="107" spans="1:11" ht="19.5" thickBot="1">
      <c r="A107" s="53" t="s">
        <v>106</v>
      </c>
      <c r="B107" s="136">
        <v>914</v>
      </c>
      <c r="C107" s="117" t="s">
        <v>56</v>
      </c>
      <c r="D107" s="117" t="s">
        <v>50</v>
      </c>
      <c r="E107" s="118" t="s">
        <v>137</v>
      </c>
      <c r="F107" s="17"/>
      <c r="G107" s="18" t="e">
        <f>G108</f>
        <v>#REF!</v>
      </c>
      <c r="H107" s="18">
        <f>H108</f>
        <v>7414.9</v>
      </c>
      <c r="I107" s="18">
        <f>I108</f>
        <v>7459</v>
      </c>
      <c r="J107" s="18">
        <f>J108</f>
        <v>7609</v>
      </c>
      <c r="K107" s="37">
        <f t="shared" si="5"/>
        <v>22482.9</v>
      </c>
    </row>
    <row r="108" spans="1:11" ht="57" thickBot="1">
      <c r="A108" s="102" t="s">
        <v>154</v>
      </c>
      <c r="B108" s="103">
        <v>914</v>
      </c>
      <c r="C108" s="104" t="s">
        <v>56</v>
      </c>
      <c r="D108" s="104" t="s">
        <v>50</v>
      </c>
      <c r="E108" s="107" t="s">
        <v>136</v>
      </c>
      <c r="F108" s="108"/>
      <c r="G108" s="110" t="e">
        <f>G109+G110+G111</f>
        <v>#REF!</v>
      </c>
      <c r="H108" s="110">
        <f>H109+H110+H111</f>
        <v>7414.9</v>
      </c>
      <c r="I108" s="110">
        <f>I109+I110+I111</f>
        <v>7459</v>
      </c>
      <c r="J108" s="110">
        <f>J109+J110+J111</f>
        <v>7609</v>
      </c>
      <c r="K108" s="37">
        <f t="shared" si="5"/>
        <v>22482.9</v>
      </c>
    </row>
    <row r="109" spans="1:11" ht="169.5" hidden="1" thickBot="1">
      <c r="A109" s="43" t="s">
        <v>13</v>
      </c>
      <c r="B109" s="39">
        <v>914</v>
      </c>
      <c r="C109" s="29" t="s">
        <v>56</v>
      </c>
      <c r="D109" s="29" t="s">
        <v>50</v>
      </c>
      <c r="E109" s="39" t="s">
        <v>138</v>
      </c>
      <c r="F109" s="39">
        <v>100</v>
      </c>
      <c r="G109" s="46" t="e">
        <f ca="1">+функционал!F109</f>
        <v>#REF!</v>
      </c>
      <c r="H109" s="46">
        <f ca="1">+функционал!G109</f>
        <v>0</v>
      </c>
      <c r="I109" s="46">
        <f ca="1">+функционал!H109</f>
        <v>0</v>
      </c>
      <c r="J109" s="46">
        <f ca="1">+функционал!I109</f>
        <v>0</v>
      </c>
      <c r="K109" s="37">
        <f t="shared" si="5"/>
        <v>0</v>
      </c>
    </row>
    <row r="110" spans="1:11" ht="113.25" thickBot="1">
      <c r="A110" s="43" t="s">
        <v>14</v>
      </c>
      <c r="B110" s="39">
        <v>914</v>
      </c>
      <c r="C110" s="29" t="s">
        <v>56</v>
      </c>
      <c r="D110" s="29" t="s">
        <v>50</v>
      </c>
      <c r="E110" s="39" t="s">
        <v>138</v>
      </c>
      <c r="F110" s="39">
        <v>200</v>
      </c>
      <c r="G110" s="46" t="e">
        <f ca="1">+функционал!F110</f>
        <v>#REF!</v>
      </c>
      <c r="H110" s="46">
        <f ca="1">+функционал!G110</f>
        <v>5584.9</v>
      </c>
      <c r="I110" s="46">
        <f ca="1">+функционал!H110</f>
        <v>5629</v>
      </c>
      <c r="J110" s="46">
        <f ca="1">+функционал!I110</f>
        <v>5779</v>
      </c>
      <c r="K110" s="37">
        <f t="shared" si="5"/>
        <v>16992.900000000001</v>
      </c>
    </row>
    <row r="111" spans="1:11" ht="94.5" thickBot="1">
      <c r="A111" s="43" t="s">
        <v>15</v>
      </c>
      <c r="B111" s="39">
        <v>914</v>
      </c>
      <c r="C111" s="29" t="s">
        <v>56</v>
      </c>
      <c r="D111" s="29" t="s">
        <v>50</v>
      </c>
      <c r="E111" s="39" t="s">
        <v>138</v>
      </c>
      <c r="F111" s="39">
        <v>800</v>
      </c>
      <c r="G111" s="46" t="e">
        <f ca="1">+функционал!F111</f>
        <v>#REF!</v>
      </c>
      <c r="H111" s="46">
        <f ca="1">+функционал!G111</f>
        <v>1830</v>
      </c>
      <c r="I111" s="46">
        <f ca="1">+функционал!H111</f>
        <v>1830</v>
      </c>
      <c r="J111" s="46">
        <f ca="1">+функционал!I111</f>
        <v>1830</v>
      </c>
      <c r="K111" s="37">
        <f t="shared" si="5"/>
        <v>5490</v>
      </c>
    </row>
    <row r="112" spans="1:11" ht="19.5" thickBot="1">
      <c r="A112" s="54" t="s">
        <v>85</v>
      </c>
      <c r="B112" s="136">
        <v>914</v>
      </c>
      <c r="C112" s="277" t="s">
        <v>56</v>
      </c>
      <c r="D112" s="117" t="s">
        <v>50</v>
      </c>
      <c r="E112" s="136" t="s">
        <v>173</v>
      </c>
      <c r="F112" s="143"/>
      <c r="G112" s="144" t="e">
        <f t="shared" ref="G112:J113" si="7">G113</f>
        <v>#REF!</v>
      </c>
      <c r="H112" s="144">
        <f t="shared" si="7"/>
        <v>13478.6</v>
      </c>
      <c r="I112" s="144">
        <f t="shared" si="7"/>
        <v>13478.6</v>
      </c>
      <c r="J112" s="144">
        <f t="shared" si="7"/>
        <v>13478.6</v>
      </c>
      <c r="K112" s="37">
        <f t="shared" si="5"/>
        <v>40435.800000000003</v>
      </c>
    </row>
    <row r="113" spans="1:11" ht="75.75" thickBot="1">
      <c r="A113" s="102" t="s">
        <v>112</v>
      </c>
      <c r="B113" s="103">
        <v>914</v>
      </c>
      <c r="C113" s="278" t="s">
        <v>56</v>
      </c>
      <c r="D113" s="104" t="s">
        <v>50</v>
      </c>
      <c r="E113" s="103" t="s">
        <v>171</v>
      </c>
      <c r="F113" s="146"/>
      <c r="G113" s="147" t="e">
        <f t="shared" si="7"/>
        <v>#REF!</v>
      </c>
      <c r="H113" s="147">
        <f t="shared" si="7"/>
        <v>13478.6</v>
      </c>
      <c r="I113" s="147">
        <f t="shared" si="7"/>
        <v>13478.6</v>
      </c>
      <c r="J113" s="147">
        <f t="shared" si="7"/>
        <v>13478.6</v>
      </c>
      <c r="K113" s="37">
        <f t="shared" si="5"/>
        <v>40435.800000000003</v>
      </c>
    </row>
    <row r="114" spans="1:11" ht="94.5" thickBot="1">
      <c r="A114" s="43" t="s">
        <v>186</v>
      </c>
      <c r="B114" s="39">
        <v>914</v>
      </c>
      <c r="C114" s="279" t="s">
        <v>56</v>
      </c>
      <c r="D114" s="29" t="s">
        <v>50</v>
      </c>
      <c r="E114" s="47" t="s">
        <v>120</v>
      </c>
      <c r="F114" s="47">
        <v>300</v>
      </c>
      <c r="G114" s="46" t="e">
        <f ca="1">+функционал!F114</f>
        <v>#REF!</v>
      </c>
      <c r="H114" s="46">
        <f ca="1">+функционал!G114</f>
        <v>13478.6</v>
      </c>
      <c r="I114" s="46">
        <f ca="1">+функционал!H114</f>
        <v>13478.6</v>
      </c>
      <c r="J114" s="46">
        <f ca="1">+функционал!I114</f>
        <v>13478.6</v>
      </c>
      <c r="K114" s="37">
        <f t="shared" si="5"/>
        <v>40435.800000000003</v>
      </c>
    </row>
    <row r="115" spans="1:11" ht="19.5" thickBot="1">
      <c r="A115" s="62" t="s">
        <v>77</v>
      </c>
      <c r="B115" s="32">
        <v>914</v>
      </c>
      <c r="C115" s="63">
        <v>10</v>
      </c>
      <c r="D115" s="26"/>
      <c r="E115" s="63"/>
      <c r="F115" s="63"/>
      <c r="G115" s="64" t="e">
        <f>+G116+G120</f>
        <v>#REF!</v>
      </c>
      <c r="H115" s="64">
        <f>+H116+H120</f>
        <v>1007</v>
      </c>
      <c r="I115" s="64">
        <f>+I116+I120</f>
        <v>1008</v>
      </c>
      <c r="J115" s="64">
        <f>+J116+J120</f>
        <v>1107</v>
      </c>
      <c r="K115" s="37">
        <f t="shared" si="5"/>
        <v>3122</v>
      </c>
    </row>
    <row r="116" spans="1:11" ht="19.5" thickBot="1">
      <c r="A116" s="80" t="s">
        <v>46</v>
      </c>
      <c r="B116" s="75">
        <v>914</v>
      </c>
      <c r="C116" s="81">
        <v>10</v>
      </c>
      <c r="D116" s="67" t="s">
        <v>50</v>
      </c>
      <c r="E116" s="81"/>
      <c r="F116" s="81"/>
      <c r="G116" s="82" t="e">
        <f>+G119</f>
        <v>#REF!</v>
      </c>
      <c r="H116" s="82">
        <f>+H119</f>
        <v>907</v>
      </c>
      <c r="I116" s="82">
        <f>+I119</f>
        <v>998</v>
      </c>
      <c r="J116" s="82">
        <f>+J119</f>
        <v>1097</v>
      </c>
      <c r="K116" s="37">
        <f t="shared" si="5"/>
        <v>3002</v>
      </c>
    </row>
    <row r="117" spans="1:11" ht="19.5" thickBot="1">
      <c r="A117" s="54" t="s">
        <v>85</v>
      </c>
      <c r="B117" s="136">
        <v>914</v>
      </c>
      <c r="C117" s="142">
        <v>10</v>
      </c>
      <c r="D117" s="117" t="s">
        <v>50</v>
      </c>
      <c r="E117" s="136" t="s">
        <v>173</v>
      </c>
      <c r="F117" s="143"/>
      <c r="G117" s="144" t="e">
        <f t="shared" ref="G117:J118" si="8">G118</f>
        <v>#REF!</v>
      </c>
      <c r="H117" s="144">
        <f t="shared" si="8"/>
        <v>907</v>
      </c>
      <c r="I117" s="144">
        <f t="shared" si="8"/>
        <v>998</v>
      </c>
      <c r="J117" s="144">
        <f t="shared" si="8"/>
        <v>1097</v>
      </c>
      <c r="K117" s="37">
        <f t="shared" si="5"/>
        <v>3002</v>
      </c>
    </row>
    <row r="118" spans="1:11" ht="113.25" thickBot="1">
      <c r="A118" s="102" t="s">
        <v>113</v>
      </c>
      <c r="B118" s="103">
        <v>914</v>
      </c>
      <c r="C118" s="145">
        <v>10</v>
      </c>
      <c r="D118" s="104" t="s">
        <v>50</v>
      </c>
      <c r="E118" s="103" t="s">
        <v>157</v>
      </c>
      <c r="F118" s="146"/>
      <c r="G118" s="147" t="e">
        <f t="shared" si="8"/>
        <v>#REF!</v>
      </c>
      <c r="H118" s="147">
        <f t="shared" si="8"/>
        <v>907</v>
      </c>
      <c r="I118" s="147">
        <f t="shared" si="8"/>
        <v>998</v>
      </c>
      <c r="J118" s="147">
        <f t="shared" si="8"/>
        <v>1097</v>
      </c>
      <c r="K118" s="37">
        <f t="shared" si="5"/>
        <v>3002</v>
      </c>
    </row>
    <row r="119" spans="1:11" ht="113.25" thickBot="1">
      <c r="A119" s="43" t="s">
        <v>16</v>
      </c>
      <c r="B119" s="39">
        <v>914</v>
      </c>
      <c r="C119" s="45">
        <v>10</v>
      </c>
      <c r="D119" s="29" t="s">
        <v>50</v>
      </c>
      <c r="E119" s="47" t="s">
        <v>158</v>
      </c>
      <c r="F119" s="47">
        <v>300</v>
      </c>
      <c r="G119" s="46" t="e">
        <f ca="1">+функционал!F119</f>
        <v>#REF!</v>
      </c>
      <c r="H119" s="46">
        <f ca="1">+функционал!G119</f>
        <v>907</v>
      </c>
      <c r="I119" s="46">
        <f ca="1">+функционал!H119</f>
        <v>998</v>
      </c>
      <c r="J119" s="46">
        <f ca="1">+функционал!I119</f>
        <v>1097</v>
      </c>
      <c r="K119" s="37">
        <f t="shared" si="5"/>
        <v>3002</v>
      </c>
    </row>
    <row r="120" spans="1:11" ht="19.5" thickBot="1">
      <c r="A120" s="74" t="s">
        <v>78</v>
      </c>
      <c r="B120" s="75">
        <v>914</v>
      </c>
      <c r="C120" s="81">
        <v>10</v>
      </c>
      <c r="D120" s="67" t="s">
        <v>52</v>
      </c>
      <c r="E120" s="81"/>
      <c r="F120" s="81"/>
      <c r="G120" s="82" t="e">
        <f>+G123</f>
        <v>#REF!</v>
      </c>
      <c r="H120" s="82">
        <f>+H123</f>
        <v>100</v>
      </c>
      <c r="I120" s="82">
        <f>+I123</f>
        <v>10</v>
      </c>
      <c r="J120" s="82">
        <f>+J123</f>
        <v>10</v>
      </c>
      <c r="K120" s="37">
        <f t="shared" si="5"/>
        <v>120</v>
      </c>
    </row>
    <row r="121" spans="1:11" ht="19.5" thickBot="1">
      <c r="A121" s="54" t="s">
        <v>85</v>
      </c>
      <c r="B121" s="136">
        <v>914</v>
      </c>
      <c r="C121" s="142">
        <v>10</v>
      </c>
      <c r="D121" s="117" t="s">
        <v>52</v>
      </c>
      <c r="E121" s="136" t="s">
        <v>173</v>
      </c>
      <c r="F121" s="143"/>
      <c r="G121" s="144" t="e">
        <f t="shared" ref="G121:J122" si="9">G122</f>
        <v>#REF!</v>
      </c>
      <c r="H121" s="144">
        <f t="shared" si="9"/>
        <v>100</v>
      </c>
      <c r="I121" s="144">
        <f t="shared" si="9"/>
        <v>10</v>
      </c>
      <c r="J121" s="144">
        <f t="shared" si="9"/>
        <v>10</v>
      </c>
      <c r="K121" s="37">
        <f t="shared" si="5"/>
        <v>120</v>
      </c>
    </row>
    <row r="122" spans="1:11" ht="38.25" thickBot="1">
      <c r="A122" s="102" t="s">
        <v>111</v>
      </c>
      <c r="B122" s="103">
        <v>914</v>
      </c>
      <c r="C122" s="145">
        <v>10</v>
      </c>
      <c r="D122" s="104" t="s">
        <v>52</v>
      </c>
      <c r="E122" s="103" t="s">
        <v>169</v>
      </c>
      <c r="F122" s="146"/>
      <c r="G122" s="147" t="e">
        <f t="shared" si="9"/>
        <v>#REF!</v>
      </c>
      <c r="H122" s="147">
        <f t="shared" si="9"/>
        <v>100</v>
      </c>
      <c r="I122" s="147">
        <f t="shared" si="9"/>
        <v>10</v>
      </c>
      <c r="J122" s="147">
        <f t="shared" si="9"/>
        <v>10</v>
      </c>
      <c r="K122" s="37">
        <f t="shared" si="5"/>
        <v>120</v>
      </c>
    </row>
    <row r="123" spans="1:11" ht="113.25" thickBot="1">
      <c r="A123" s="43" t="s">
        <v>20</v>
      </c>
      <c r="B123" s="39">
        <v>914</v>
      </c>
      <c r="C123" s="45">
        <v>10</v>
      </c>
      <c r="D123" s="29" t="s">
        <v>52</v>
      </c>
      <c r="E123" s="39" t="s">
        <v>162</v>
      </c>
      <c r="F123" s="39">
        <v>300</v>
      </c>
      <c r="G123" s="46" t="e">
        <f ca="1">+функционал!F123</f>
        <v>#REF!</v>
      </c>
      <c r="H123" s="46">
        <f ca="1">+функционал!G123</f>
        <v>100</v>
      </c>
      <c r="I123" s="46">
        <f ca="1">+функционал!H123</f>
        <v>10</v>
      </c>
      <c r="J123" s="46">
        <f ca="1">+функционал!I123</f>
        <v>10</v>
      </c>
      <c r="K123" s="37">
        <f t="shared" si="5"/>
        <v>120</v>
      </c>
    </row>
    <row r="124" spans="1:11" ht="19.5" thickBot="1">
      <c r="A124" s="25" t="s">
        <v>79</v>
      </c>
      <c r="B124" s="32">
        <v>914</v>
      </c>
      <c r="C124" s="26">
        <v>11</v>
      </c>
      <c r="D124" s="26"/>
      <c r="E124" s="27"/>
      <c r="F124" s="26"/>
      <c r="G124" s="28" t="e">
        <f>+G125</f>
        <v>#REF!</v>
      </c>
      <c r="H124" s="28">
        <f>+H125</f>
        <v>20</v>
      </c>
      <c r="I124" s="28">
        <f>+I125</f>
        <v>30</v>
      </c>
      <c r="J124" s="28">
        <f>+J125</f>
        <v>40</v>
      </c>
      <c r="K124" s="37">
        <f t="shared" si="5"/>
        <v>90</v>
      </c>
    </row>
    <row r="125" spans="1:11" ht="19.5" thickBot="1">
      <c r="A125" s="74" t="s">
        <v>80</v>
      </c>
      <c r="B125" s="75">
        <v>914</v>
      </c>
      <c r="C125" s="85">
        <v>11</v>
      </c>
      <c r="D125" s="86" t="s">
        <v>50</v>
      </c>
      <c r="E125" s="84"/>
      <c r="F125" s="85"/>
      <c r="G125" s="83" t="e">
        <f>+G128</f>
        <v>#REF!</v>
      </c>
      <c r="H125" s="83">
        <f>+H128</f>
        <v>20</v>
      </c>
      <c r="I125" s="83">
        <f>+I128</f>
        <v>30</v>
      </c>
      <c r="J125" s="83">
        <f>+J128</f>
        <v>40</v>
      </c>
      <c r="K125" s="37">
        <f t="shared" si="5"/>
        <v>90</v>
      </c>
    </row>
    <row r="126" spans="1:11" ht="19.5" thickBot="1">
      <c r="A126" s="54" t="s">
        <v>85</v>
      </c>
      <c r="B126" s="136">
        <v>914</v>
      </c>
      <c r="C126" s="151">
        <v>11</v>
      </c>
      <c r="D126" s="152" t="s">
        <v>50</v>
      </c>
      <c r="E126" s="153" t="s">
        <v>173</v>
      </c>
      <c r="F126" s="151"/>
      <c r="G126" s="154" t="e">
        <f t="shared" ref="G126:J127" si="10">G127</f>
        <v>#REF!</v>
      </c>
      <c r="H126" s="154">
        <f t="shared" si="10"/>
        <v>20</v>
      </c>
      <c r="I126" s="154">
        <f t="shared" si="10"/>
        <v>30</v>
      </c>
      <c r="J126" s="154">
        <f t="shared" si="10"/>
        <v>40</v>
      </c>
      <c r="K126" s="37">
        <f t="shared" si="5"/>
        <v>90</v>
      </c>
    </row>
    <row r="127" spans="1:11" ht="38.25" thickBot="1">
      <c r="A127" s="102" t="s">
        <v>111</v>
      </c>
      <c r="B127" s="103">
        <v>914</v>
      </c>
      <c r="C127" s="159">
        <v>11</v>
      </c>
      <c r="D127" s="160" t="s">
        <v>50</v>
      </c>
      <c r="E127" s="161" t="s">
        <v>169</v>
      </c>
      <c r="F127" s="159"/>
      <c r="G127" s="162" t="e">
        <f t="shared" si="10"/>
        <v>#REF!</v>
      </c>
      <c r="H127" s="162">
        <f t="shared" si="10"/>
        <v>20</v>
      </c>
      <c r="I127" s="162">
        <f t="shared" si="10"/>
        <v>30</v>
      </c>
      <c r="J127" s="162">
        <f t="shared" si="10"/>
        <v>40</v>
      </c>
      <c r="K127" s="37">
        <f t="shared" si="5"/>
        <v>90</v>
      </c>
    </row>
    <row r="128" spans="1:11" ht="113.25" thickBot="1">
      <c r="A128" s="43" t="s">
        <v>21</v>
      </c>
      <c r="B128" s="39">
        <v>914</v>
      </c>
      <c r="C128" s="48">
        <v>11</v>
      </c>
      <c r="D128" s="61" t="s">
        <v>50</v>
      </c>
      <c r="E128" s="60" t="s">
        <v>193</v>
      </c>
      <c r="F128" s="48">
        <v>200</v>
      </c>
      <c r="G128" s="59" t="e">
        <f ca="1">+функционал!F128</f>
        <v>#REF!</v>
      </c>
      <c r="H128" s="59">
        <f ca="1">+функционал!G128</f>
        <v>20</v>
      </c>
      <c r="I128" s="59">
        <f ca="1">+функционал!H128</f>
        <v>30</v>
      </c>
      <c r="J128" s="59">
        <f ca="1">+функционал!I128</f>
        <v>40</v>
      </c>
      <c r="K128" s="37">
        <f t="shared" si="5"/>
        <v>90</v>
      </c>
    </row>
    <row r="129" spans="1:11" ht="38.25" hidden="1" thickBot="1">
      <c r="A129" s="25" t="s">
        <v>183</v>
      </c>
      <c r="B129" s="196">
        <v>914</v>
      </c>
      <c r="C129" s="27">
        <v>13</v>
      </c>
      <c r="D129" s="27"/>
      <c r="E129" s="27"/>
      <c r="F129" s="27"/>
      <c r="G129" s="28" t="e">
        <f t="shared" ref="G129:J132" si="11">G130</f>
        <v>#REF!</v>
      </c>
      <c r="H129" s="28">
        <f t="shared" si="11"/>
        <v>0</v>
      </c>
      <c r="I129" s="28">
        <f t="shared" si="11"/>
        <v>0</v>
      </c>
      <c r="J129" s="28">
        <f t="shared" si="11"/>
        <v>0</v>
      </c>
      <c r="K129" s="37">
        <f t="shared" si="5"/>
        <v>0</v>
      </c>
    </row>
    <row r="130" spans="1:11" ht="38.25" hidden="1" thickBot="1">
      <c r="A130" s="74" t="s">
        <v>184</v>
      </c>
      <c r="B130" s="116" t="s">
        <v>90</v>
      </c>
      <c r="C130" s="84" t="s">
        <v>48</v>
      </c>
      <c r="D130" s="86" t="s">
        <v>50</v>
      </c>
      <c r="E130" s="84"/>
      <c r="F130" s="84"/>
      <c r="G130" s="83" t="e">
        <f t="shared" si="11"/>
        <v>#REF!</v>
      </c>
      <c r="H130" s="83">
        <f t="shared" si="11"/>
        <v>0</v>
      </c>
      <c r="I130" s="83">
        <f t="shared" si="11"/>
        <v>0</v>
      </c>
      <c r="J130" s="83">
        <f t="shared" si="11"/>
        <v>0</v>
      </c>
      <c r="K130" s="37">
        <f t="shared" si="5"/>
        <v>0</v>
      </c>
    </row>
    <row r="131" spans="1:11" ht="19.5" hidden="1" thickBot="1">
      <c r="A131" s="54" t="s">
        <v>85</v>
      </c>
      <c r="B131" s="137" t="s">
        <v>90</v>
      </c>
      <c r="C131" s="153" t="s">
        <v>48</v>
      </c>
      <c r="D131" s="152" t="s">
        <v>50</v>
      </c>
      <c r="E131" s="153" t="s">
        <v>173</v>
      </c>
      <c r="F131" s="153"/>
      <c r="G131" s="154" t="e">
        <f t="shared" si="11"/>
        <v>#REF!</v>
      </c>
      <c r="H131" s="154">
        <f t="shared" si="11"/>
        <v>0</v>
      </c>
      <c r="I131" s="154">
        <f t="shared" si="11"/>
        <v>0</v>
      </c>
      <c r="J131" s="154">
        <f t="shared" si="11"/>
        <v>0</v>
      </c>
      <c r="K131" s="37">
        <f t="shared" si="5"/>
        <v>0</v>
      </c>
    </row>
    <row r="132" spans="1:11" ht="57" hidden="1" thickBot="1">
      <c r="A132" s="102" t="s">
        <v>110</v>
      </c>
      <c r="B132" s="138" t="s">
        <v>90</v>
      </c>
      <c r="C132" s="161" t="s">
        <v>48</v>
      </c>
      <c r="D132" s="160" t="s">
        <v>50</v>
      </c>
      <c r="E132" s="161" t="s">
        <v>176</v>
      </c>
      <c r="F132" s="161"/>
      <c r="G132" s="162" t="e">
        <f t="shared" si="11"/>
        <v>#REF!</v>
      </c>
      <c r="H132" s="162">
        <f t="shared" si="11"/>
        <v>0</v>
      </c>
      <c r="I132" s="162">
        <f t="shared" si="11"/>
        <v>0</v>
      </c>
      <c r="J132" s="162">
        <f t="shared" si="11"/>
        <v>0</v>
      </c>
      <c r="K132" s="37">
        <f t="shared" si="5"/>
        <v>0</v>
      </c>
    </row>
    <row r="133" spans="1:11" ht="57" hidden="1" thickBot="1">
      <c r="A133" s="195" t="s">
        <v>118</v>
      </c>
      <c r="B133" s="177" t="s">
        <v>90</v>
      </c>
      <c r="C133" s="60" t="s">
        <v>48</v>
      </c>
      <c r="D133" s="61" t="s">
        <v>50</v>
      </c>
      <c r="E133" s="60" t="s">
        <v>160</v>
      </c>
      <c r="F133" s="60" t="s">
        <v>194</v>
      </c>
      <c r="G133" s="59" t="e">
        <f ca="1">функционал!F133</f>
        <v>#REF!</v>
      </c>
      <c r="H133" s="59">
        <f ca="1">функционал!G133</f>
        <v>0</v>
      </c>
      <c r="I133" s="59">
        <f ca="1">функционал!H133</f>
        <v>0</v>
      </c>
      <c r="J133" s="59">
        <f ca="1">функционал!I133</f>
        <v>0</v>
      </c>
      <c r="K133" s="37">
        <f t="shared" si="5"/>
        <v>0</v>
      </c>
    </row>
  </sheetData>
  <autoFilter ref="A11:K133">
    <filterColumn colId="10">
      <customFilters and="1">
        <customFilter operator="notEqual" val="0"/>
      </customFilters>
    </filterColumn>
  </autoFilter>
  <mergeCells count="9">
    <mergeCell ref="H1:J4"/>
    <mergeCell ref="E1:G4"/>
    <mergeCell ref="A8:A9"/>
    <mergeCell ref="B8:B9"/>
    <mergeCell ref="C8:C9"/>
    <mergeCell ref="D8:D9"/>
    <mergeCell ref="E8:E9"/>
    <mergeCell ref="F8:F9"/>
    <mergeCell ref="A6:J6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6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K147"/>
  <sheetViews>
    <sheetView view="pageBreakPreview" zoomScale="69" zoomScaleNormal="84" zoomScaleSheetLayoutView="69" workbookViewId="0">
      <selection activeCell="C20" sqref="C20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6" width="19.85546875" hidden="1" customWidth="1"/>
    <col min="7" max="10" width="17.42578125" customWidth="1"/>
    <col min="11" max="11" width="22.42578125" customWidth="1"/>
  </cols>
  <sheetData>
    <row r="1" spans="1:10" ht="42.75" customHeight="1">
      <c r="D1" s="324"/>
      <c r="E1" s="324"/>
      <c r="F1" s="326" t="s">
        <v>256</v>
      </c>
      <c r="G1" s="326"/>
      <c r="H1" s="326"/>
      <c r="I1" s="326"/>
      <c r="J1" s="280"/>
    </row>
    <row r="2" spans="1:10" ht="30" customHeight="1">
      <c r="D2" s="324"/>
      <c r="E2" s="324"/>
      <c r="F2" s="326"/>
      <c r="G2" s="326"/>
      <c r="H2" s="326"/>
      <c r="I2" s="326"/>
      <c r="J2" s="280"/>
    </row>
    <row r="3" spans="1:10" ht="30.75" customHeight="1">
      <c r="D3" s="324"/>
      <c r="E3" s="324"/>
      <c r="F3" s="326"/>
      <c r="G3" s="326"/>
      <c r="H3" s="326"/>
      <c r="I3" s="326"/>
      <c r="J3" s="280"/>
    </row>
    <row r="4" spans="1:10" ht="60.75" customHeight="1">
      <c r="D4" s="324"/>
      <c r="E4" s="324"/>
      <c r="F4" s="326"/>
      <c r="G4" s="326"/>
      <c r="H4" s="326"/>
      <c r="I4" s="326"/>
      <c r="J4" s="280"/>
    </row>
    <row r="6" spans="1:10" ht="78" customHeight="1">
      <c r="A6" s="329" t="s">
        <v>258</v>
      </c>
      <c r="B6" s="329"/>
      <c r="C6" s="329"/>
      <c r="D6" s="329"/>
      <c r="E6" s="329"/>
      <c r="F6" s="329"/>
      <c r="G6" s="329"/>
      <c r="H6" s="329"/>
      <c r="I6" s="329"/>
      <c r="J6" s="281"/>
    </row>
    <row r="8" spans="1:10" ht="15.75" thickBo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ht="37.5">
      <c r="A9" s="330" t="s">
        <v>59</v>
      </c>
      <c r="B9" s="330" t="s">
        <v>60</v>
      </c>
      <c r="C9" s="330" t="s">
        <v>61</v>
      </c>
      <c r="D9" s="330" t="s">
        <v>62</v>
      </c>
      <c r="E9" s="330" t="s">
        <v>63</v>
      </c>
      <c r="F9" s="10" t="s">
        <v>68</v>
      </c>
      <c r="G9" s="10" t="s">
        <v>249</v>
      </c>
      <c r="H9" s="10" t="s">
        <v>251</v>
      </c>
      <c r="I9" s="10" t="s">
        <v>6</v>
      </c>
      <c r="J9" s="10" t="s">
        <v>64</v>
      </c>
    </row>
    <row r="10" spans="1:10" ht="19.5" thickBot="1">
      <c r="A10" s="331"/>
      <c r="B10" s="331"/>
      <c r="C10" s="331"/>
      <c r="D10" s="331"/>
      <c r="E10" s="331"/>
      <c r="F10" s="9" t="s">
        <v>65</v>
      </c>
      <c r="G10" s="9" t="s">
        <v>65</v>
      </c>
      <c r="H10" s="9" t="s">
        <v>65</v>
      </c>
      <c r="I10" s="9" t="s">
        <v>65</v>
      </c>
      <c r="J10" s="9" t="s">
        <v>65</v>
      </c>
    </row>
    <row r="11" spans="1:10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>
        <v>6</v>
      </c>
      <c r="G11" s="8"/>
      <c r="H11" s="8">
        <v>7</v>
      </c>
      <c r="I11" s="8">
        <v>8</v>
      </c>
      <c r="J11" s="8">
        <v>6</v>
      </c>
    </row>
    <row r="12" spans="1:10" ht="19.5" thickBot="1">
      <c r="A12" s="35" t="s">
        <v>83</v>
      </c>
      <c r="B12" s="36"/>
      <c r="C12" s="36"/>
      <c r="D12" s="36"/>
      <c r="E12" s="36"/>
      <c r="F12" s="37" t="e">
        <f>+F14+F40+F46+F55+F68+F100+F105+F115+F124+F129</f>
        <v>#REF!</v>
      </c>
      <c r="G12" s="37">
        <f>+G14+G40+G46+G55+G68+G100+G105+G115+G124+G129</f>
        <v>67088</v>
      </c>
      <c r="H12" s="37">
        <f>+H14+H40+H46+H55+H68+H100+H105+H115+H124+H129</f>
        <v>68777</v>
      </c>
      <c r="I12" s="37">
        <f>+I14+I40+I46+I55+I68+I100+I105+I115+I124+I129</f>
        <v>72018</v>
      </c>
      <c r="J12" s="37">
        <f>G12+H12+I12</f>
        <v>207883</v>
      </c>
    </row>
    <row r="13" spans="1:10" ht="57" hidden="1" thickBot="1">
      <c r="A13" s="54" t="s">
        <v>38</v>
      </c>
      <c r="B13" s="117" t="s">
        <v>50</v>
      </c>
      <c r="C13" s="117" t="s">
        <v>51</v>
      </c>
      <c r="D13" s="118" t="s">
        <v>172</v>
      </c>
      <c r="E13" s="118"/>
      <c r="F13" s="119"/>
      <c r="G13" s="119"/>
      <c r="H13" s="119"/>
      <c r="I13" s="119"/>
      <c r="J13" s="37">
        <f t="shared" ref="J13:J76" si="0">G13+H13+I13</f>
        <v>0</v>
      </c>
    </row>
    <row r="14" spans="1:10" ht="19.5" thickBot="1">
      <c r="A14" s="20" t="s">
        <v>69</v>
      </c>
      <c r="B14" s="93" t="s">
        <v>50</v>
      </c>
      <c r="C14" s="94"/>
      <c r="D14" s="55"/>
      <c r="E14" s="94"/>
      <c r="F14" s="95" t="e">
        <f>+F20+F30+F34</f>
        <v>#REF!</v>
      </c>
      <c r="G14" s="95">
        <f>+G20+G30+G34</f>
        <v>12188.1</v>
      </c>
      <c r="H14" s="95">
        <f>+H20+H30+H34</f>
        <v>12384.3</v>
      </c>
      <c r="I14" s="95">
        <f>+I20+I30+I34</f>
        <v>12684</v>
      </c>
      <c r="J14" s="37">
        <f t="shared" si="0"/>
        <v>37256.400000000001</v>
      </c>
    </row>
    <row r="15" spans="1:10" ht="38.25" hidden="1" thickBot="1">
      <c r="A15" s="121" t="s">
        <v>174</v>
      </c>
      <c r="B15" s="122" t="s">
        <v>50</v>
      </c>
      <c r="C15" s="122" t="s">
        <v>51</v>
      </c>
      <c r="D15" s="123"/>
      <c r="E15" s="123"/>
      <c r="F15" s="124"/>
      <c r="G15" s="124"/>
      <c r="H15" s="124"/>
      <c r="I15" s="124"/>
      <c r="J15" s="37">
        <f t="shared" si="0"/>
        <v>0</v>
      </c>
    </row>
    <row r="16" spans="1:10" ht="19.5" hidden="1" thickBot="1">
      <c r="A16" s="54" t="s">
        <v>85</v>
      </c>
      <c r="B16" s="117" t="s">
        <v>50</v>
      </c>
      <c r="C16" s="117" t="s">
        <v>51</v>
      </c>
      <c r="D16" s="118" t="s">
        <v>173</v>
      </c>
      <c r="E16" s="118"/>
      <c r="F16" s="119"/>
      <c r="G16" s="119"/>
      <c r="H16" s="119"/>
      <c r="I16" s="119"/>
      <c r="J16" s="37">
        <f t="shared" si="0"/>
        <v>0</v>
      </c>
    </row>
    <row r="17" spans="1:10" ht="57" hidden="1" thickBot="1">
      <c r="A17" s="102" t="s">
        <v>109</v>
      </c>
      <c r="B17" s="104" t="s">
        <v>50</v>
      </c>
      <c r="C17" s="104" t="s">
        <v>51</v>
      </c>
      <c r="D17" s="107" t="s">
        <v>108</v>
      </c>
      <c r="E17" s="107"/>
      <c r="F17" s="120"/>
      <c r="G17" s="120"/>
      <c r="H17" s="120"/>
      <c r="I17" s="120"/>
      <c r="J17" s="37">
        <f t="shared" si="0"/>
        <v>0</v>
      </c>
    </row>
    <row r="18" spans="1:10" ht="113.25" hidden="1" customHeight="1" thickBot="1">
      <c r="A18" s="70" t="s">
        <v>39</v>
      </c>
      <c r="B18" s="71" t="s">
        <v>175</v>
      </c>
      <c r="C18" s="71" t="s">
        <v>51</v>
      </c>
      <c r="D18" s="72" t="s">
        <v>116</v>
      </c>
      <c r="E18" s="72">
        <v>100</v>
      </c>
      <c r="F18" s="73"/>
      <c r="G18" s="73"/>
      <c r="H18" s="73"/>
      <c r="I18" s="73"/>
      <c r="J18" s="37">
        <f t="shared" si="0"/>
        <v>0</v>
      </c>
    </row>
    <row r="19" spans="1:10" ht="132" hidden="1" thickBot="1">
      <c r="A19" s="70" t="s">
        <v>40</v>
      </c>
      <c r="B19" s="71" t="s">
        <v>50</v>
      </c>
      <c r="C19" s="71" t="s">
        <v>51</v>
      </c>
      <c r="D19" s="72" t="s">
        <v>116</v>
      </c>
      <c r="E19" s="72">
        <v>200</v>
      </c>
      <c r="F19" s="73"/>
      <c r="G19" s="73"/>
      <c r="H19" s="73"/>
      <c r="I19" s="73"/>
      <c r="J19" s="37">
        <f t="shared" si="0"/>
        <v>0</v>
      </c>
    </row>
    <row r="20" spans="1:10" ht="57" thickBot="1">
      <c r="A20" s="121" t="s">
        <v>66</v>
      </c>
      <c r="B20" s="122" t="s">
        <v>50</v>
      </c>
      <c r="C20" s="122" t="s">
        <v>53</v>
      </c>
      <c r="D20" s="123"/>
      <c r="E20" s="123"/>
      <c r="F20" s="124" t="e">
        <f>+F23+F26+F24+F25</f>
        <v>#REF!</v>
      </c>
      <c r="G20" s="124">
        <f>+G23+G26+G24+G25</f>
        <v>11167.6</v>
      </c>
      <c r="H20" s="124">
        <f>+H23+H26+H24+H25</f>
        <v>11303.8</v>
      </c>
      <c r="I20" s="124">
        <f>+I23+I26+I24+I25</f>
        <v>11543.5</v>
      </c>
      <c r="J20" s="37">
        <f t="shared" si="0"/>
        <v>34014.9</v>
      </c>
    </row>
    <row r="21" spans="1:10" ht="19.5" thickBot="1">
      <c r="A21" s="54" t="s">
        <v>85</v>
      </c>
      <c r="B21" s="117" t="s">
        <v>50</v>
      </c>
      <c r="C21" s="117" t="s">
        <v>53</v>
      </c>
      <c r="D21" s="118" t="s">
        <v>173</v>
      </c>
      <c r="E21" s="118"/>
      <c r="F21" s="119" t="e">
        <f>F22</f>
        <v>#REF!</v>
      </c>
      <c r="G21" s="119">
        <f>G22</f>
        <v>11167.6</v>
      </c>
      <c r="H21" s="119">
        <f>H22</f>
        <v>11303.8</v>
      </c>
      <c r="I21" s="119">
        <f>I22</f>
        <v>11543.5</v>
      </c>
      <c r="J21" s="37">
        <f t="shared" si="0"/>
        <v>34014.9</v>
      </c>
    </row>
    <row r="22" spans="1:10" ht="57" thickBot="1">
      <c r="A22" s="102" t="s">
        <v>109</v>
      </c>
      <c r="B22" s="104" t="s">
        <v>50</v>
      </c>
      <c r="C22" s="104" t="s">
        <v>53</v>
      </c>
      <c r="D22" s="107" t="s">
        <v>108</v>
      </c>
      <c r="E22" s="107"/>
      <c r="F22" s="120" t="e">
        <f>F23+F26+F24+F25+F27</f>
        <v>#REF!</v>
      </c>
      <c r="G22" s="120">
        <f>G23+G26+G24+G25+G27</f>
        <v>11167.6</v>
      </c>
      <c r="H22" s="120">
        <f>H23+H26+H24+H25+H27</f>
        <v>11303.8</v>
      </c>
      <c r="I22" s="120">
        <f>I23+I26+I24+I25+I27</f>
        <v>11543.5</v>
      </c>
      <c r="J22" s="37">
        <f t="shared" si="0"/>
        <v>34014.9</v>
      </c>
    </row>
    <row r="23" spans="1:10" ht="188.25" thickBot="1">
      <c r="A23" s="88" t="s">
        <v>41</v>
      </c>
      <c r="B23" s="71" t="s">
        <v>50</v>
      </c>
      <c r="C23" s="71" t="s">
        <v>53</v>
      </c>
      <c r="D23" s="72" t="s">
        <v>115</v>
      </c>
      <c r="E23" s="72">
        <v>100</v>
      </c>
      <c r="F23" s="73" t="e">
        <f ca="1">'Бюджетная роспись'!#REF!</f>
        <v>#REF!</v>
      </c>
      <c r="G23" s="73">
        <f ca="1">'Бюджетная роспись'!G17</f>
        <v>5710.1</v>
      </c>
      <c r="H23" s="73">
        <f ca="1">'Бюджетная роспись'!H17</f>
        <v>5766.9</v>
      </c>
      <c r="I23" s="73">
        <f ca="1">'Бюджетная роспись'!I17</f>
        <v>5824.5</v>
      </c>
      <c r="J23" s="37">
        <f t="shared" si="0"/>
        <v>17301.5</v>
      </c>
    </row>
    <row r="24" spans="1:10" ht="132" thickBot="1">
      <c r="A24" s="88" t="s">
        <v>42</v>
      </c>
      <c r="B24" s="71" t="s">
        <v>50</v>
      </c>
      <c r="C24" s="71" t="s">
        <v>53</v>
      </c>
      <c r="D24" s="72" t="s">
        <v>115</v>
      </c>
      <c r="E24" s="72">
        <v>200</v>
      </c>
      <c r="F24" s="73" t="e">
        <f ca="1">'Бюджетная роспись'!#REF!+'Бюджетная роспись'!#REF!+'Бюджетная роспись'!#REF!+'Бюджетная роспись'!#REF!+'Бюджетная роспись'!#REF!+'Бюджетная роспись'!#REF!+'Бюджетная роспись'!#REF!</f>
        <v>#REF!</v>
      </c>
      <c r="G24" s="73">
        <f ca="1">'Бюджетная роспись'!G23+'Бюджетная роспись'!G64+'Бюджетная роспись'!G79+'Бюджетная роспись'!G80+'Бюджетная роспись'!G81+'Бюджетная роспись'!G82+'Бюджетная роспись'!G83</f>
        <v>2750.1</v>
      </c>
      <c r="H24" s="73">
        <f ca="1">'Бюджетная роспись'!H23+'Бюджетная роспись'!H64+'Бюджетная роспись'!H79+'Бюджетная роспись'!H80+'Бюджетная роспись'!H81+'Бюджетная роспись'!H82+'Бюджетная роспись'!H83</f>
        <v>2719.8</v>
      </c>
      <c r="I24" s="73">
        <f ca="1">'Бюджетная роспись'!I23+'Бюджетная роспись'!I64+'Бюджетная роспись'!I79+'Бюджетная роспись'!I80+'Бюджетная роспись'!I81+'Бюджетная роспись'!I82+'Бюджетная роспись'!I83</f>
        <v>2790.6000000000004</v>
      </c>
      <c r="J24" s="37">
        <f t="shared" si="0"/>
        <v>8260.5</v>
      </c>
    </row>
    <row r="25" spans="1:10" ht="132" thickBot="1">
      <c r="A25" s="88" t="s">
        <v>43</v>
      </c>
      <c r="B25" s="71" t="s">
        <v>50</v>
      </c>
      <c r="C25" s="71" t="s">
        <v>53</v>
      </c>
      <c r="D25" s="72" t="s">
        <v>115</v>
      </c>
      <c r="E25" s="72">
        <v>800</v>
      </c>
      <c r="F25" s="73" t="e">
        <f ca="1">'Бюджетная роспись'!#REF!+'Бюджетная роспись'!#REF!+'Бюджетная роспись'!#REF!+'Бюджетная роспись'!#REF!</f>
        <v>#REF!</v>
      </c>
      <c r="G25" s="73">
        <f ca="1">'Бюджетная роспись'!G75+'Бюджетная роспись'!G76+'Бюджетная роспись'!G77+'Бюджетная роспись'!G78</f>
        <v>1600</v>
      </c>
      <c r="H25" s="73">
        <f ca="1">'Бюджетная роспись'!H75+'Бюджетная роспись'!H76+'Бюджетная роспись'!H77+'Бюджетная роспись'!H78</f>
        <v>1700</v>
      </c>
      <c r="I25" s="73">
        <f ca="1">'Бюджетная роспись'!I75+'Бюджетная роспись'!I76+'Бюджетная роспись'!I77+'Бюджетная роспись'!I78</f>
        <v>1800</v>
      </c>
      <c r="J25" s="37">
        <f t="shared" si="0"/>
        <v>5100</v>
      </c>
    </row>
    <row r="26" spans="1:10" ht="188.25" thickBot="1">
      <c r="A26" s="88" t="s">
        <v>39</v>
      </c>
      <c r="B26" s="71" t="s">
        <v>50</v>
      </c>
      <c r="C26" s="71" t="s">
        <v>53</v>
      </c>
      <c r="D26" s="72" t="s">
        <v>116</v>
      </c>
      <c r="E26" s="72">
        <v>100</v>
      </c>
      <c r="F26" s="73" t="e">
        <f ca="1">'Бюджетная роспись'!#REF!</f>
        <v>#REF!</v>
      </c>
      <c r="G26" s="73">
        <f ca="1">'Бюджетная роспись'!G103</f>
        <v>1107.4000000000001</v>
      </c>
      <c r="H26" s="73">
        <f ca="1">'Бюджетная роспись'!H103</f>
        <v>1117.0999999999999</v>
      </c>
      <c r="I26" s="73">
        <f ca="1">'Бюджетная роспись'!I103</f>
        <v>1128.4000000000001</v>
      </c>
      <c r="J26" s="37">
        <f t="shared" si="0"/>
        <v>3352.9</v>
      </c>
    </row>
    <row r="27" spans="1:10" ht="132" hidden="1" thickBot="1">
      <c r="A27" s="88" t="s">
        <v>40</v>
      </c>
      <c r="B27" s="71" t="s">
        <v>50</v>
      </c>
      <c r="C27" s="71" t="s">
        <v>53</v>
      </c>
      <c r="D27" s="72" t="s">
        <v>116</v>
      </c>
      <c r="E27" s="72">
        <v>200</v>
      </c>
      <c r="F27" s="73"/>
      <c r="G27" s="73"/>
      <c r="H27" s="73"/>
      <c r="I27" s="73"/>
      <c r="J27" s="37">
        <f t="shared" si="0"/>
        <v>0</v>
      </c>
    </row>
    <row r="28" spans="1:10" ht="75.75" hidden="1" thickBot="1">
      <c r="A28" s="102" t="s">
        <v>112</v>
      </c>
      <c r="B28" s="104" t="s">
        <v>50</v>
      </c>
      <c r="C28" s="104" t="s">
        <v>53</v>
      </c>
      <c r="D28" s="107" t="s">
        <v>171</v>
      </c>
      <c r="E28" s="107"/>
      <c r="F28" s="120"/>
      <c r="G28" s="120"/>
      <c r="H28" s="120"/>
      <c r="I28" s="120"/>
      <c r="J28" s="37">
        <f t="shared" si="0"/>
        <v>0</v>
      </c>
    </row>
    <row r="29" spans="1:10" ht="94.5" hidden="1" thickBot="1">
      <c r="A29" s="114" t="s">
        <v>121</v>
      </c>
      <c r="B29" s="71" t="s">
        <v>50</v>
      </c>
      <c r="C29" s="71" t="s">
        <v>53</v>
      </c>
      <c r="D29" s="72" t="s">
        <v>119</v>
      </c>
      <c r="E29" s="72">
        <v>500</v>
      </c>
      <c r="F29" s="73" t="e">
        <f ca="1">'Бюджетная роспись'!#REF!</f>
        <v>#REF!</v>
      </c>
      <c r="G29" s="73">
        <f ca="1">'Бюджетная роспись'!G67</f>
        <v>0</v>
      </c>
      <c r="H29" s="73">
        <f ca="1">'Бюджетная роспись'!H67</f>
        <v>0</v>
      </c>
      <c r="I29" s="73">
        <f ca="1">'Бюджетная роспись'!I67</f>
        <v>0</v>
      </c>
      <c r="J29" s="37">
        <f t="shared" si="0"/>
        <v>0</v>
      </c>
    </row>
    <row r="30" spans="1:10" ht="19.5" thickBot="1">
      <c r="A30" s="125" t="s">
        <v>71</v>
      </c>
      <c r="B30" s="122" t="s">
        <v>50</v>
      </c>
      <c r="C30" s="122" t="s">
        <v>58</v>
      </c>
      <c r="D30" s="126"/>
      <c r="E30" s="126"/>
      <c r="F30" s="124" t="e">
        <f>+F33</f>
        <v>#REF!</v>
      </c>
      <c r="G30" s="124">
        <f>+G33</f>
        <v>10</v>
      </c>
      <c r="H30" s="124">
        <f>+H33</f>
        <v>20</v>
      </c>
      <c r="I30" s="124">
        <f>+I33</f>
        <v>30</v>
      </c>
      <c r="J30" s="37">
        <f t="shared" si="0"/>
        <v>60</v>
      </c>
    </row>
    <row r="31" spans="1:10" ht="19.5" thickBot="1">
      <c r="A31" s="54" t="s">
        <v>85</v>
      </c>
      <c r="B31" s="117" t="s">
        <v>50</v>
      </c>
      <c r="C31" s="117" t="s">
        <v>58</v>
      </c>
      <c r="D31" s="118" t="s">
        <v>173</v>
      </c>
      <c r="E31" s="118"/>
      <c r="F31" s="119" t="e">
        <f t="shared" ref="F31:I32" si="1">F32</f>
        <v>#REF!</v>
      </c>
      <c r="G31" s="119">
        <f t="shared" si="1"/>
        <v>10</v>
      </c>
      <c r="H31" s="119">
        <f t="shared" si="1"/>
        <v>20</v>
      </c>
      <c r="I31" s="119">
        <f t="shared" si="1"/>
        <v>30</v>
      </c>
      <c r="J31" s="37">
        <f t="shared" si="0"/>
        <v>60</v>
      </c>
    </row>
    <row r="32" spans="1:10" ht="57" thickBot="1">
      <c r="A32" s="102" t="s">
        <v>110</v>
      </c>
      <c r="B32" s="104" t="s">
        <v>50</v>
      </c>
      <c r="C32" s="104" t="s">
        <v>58</v>
      </c>
      <c r="D32" s="107" t="s">
        <v>176</v>
      </c>
      <c r="E32" s="127"/>
      <c r="F32" s="120" t="e">
        <f t="shared" si="1"/>
        <v>#REF!</v>
      </c>
      <c r="G32" s="120">
        <f t="shared" si="1"/>
        <v>10</v>
      </c>
      <c r="H32" s="120">
        <f t="shared" si="1"/>
        <v>20</v>
      </c>
      <c r="I32" s="120">
        <f t="shared" si="1"/>
        <v>30</v>
      </c>
      <c r="J32" s="37">
        <f t="shared" si="0"/>
        <v>60</v>
      </c>
    </row>
    <row r="33" spans="1:10" ht="94.5" thickBot="1">
      <c r="A33" s="74" t="s">
        <v>22</v>
      </c>
      <c r="B33" s="71" t="s">
        <v>50</v>
      </c>
      <c r="C33" s="71" t="s">
        <v>58</v>
      </c>
      <c r="D33" s="75" t="s">
        <v>159</v>
      </c>
      <c r="E33" s="75">
        <v>800</v>
      </c>
      <c r="F33" s="76" t="e">
        <f ca="1">'Бюджетная роспись'!#REF!</f>
        <v>#REF!</v>
      </c>
      <c r="G33" s="76">
        <f ca="1">'Бюджетная роспись'!G276</f>
        <v>10</v>
      </c>
      <c r="H33" s="76">
        <f ca="1">'Бюджетная роспись'!H276</f>
        <v>20</v>
      </c>
      <c r="I33" s="76">
        <f ca="1">'Бюджетная роспись'!I276</f>
        <v>30</v>
      </c>
      <c r="J33" s="37">
        <f t="shared" si="0"/>
        <v>60</v>
      </c>
    </row>
    <row r="34" spans="1:10" ht="19.5" thickBot="1">
      <c r="A34" s="128" t="s">
        <v>44</v>
      </c>
      <c r="B34" s="122" t="s">
        <v>50</v>
      </c>
      <c r="C34" s="122" t="s">
        <v>48</v>
      </c>
      <c r="D34" s="126"/>
      <c r="E34" s="126"/>
      <c r="F34" s="129" t="e">
        <f>F35</f>
        <v>#REF!</v>
      </c>
      <c r="G34" s="129">
        <f>G35</f>
        <v>1010.5</v>
      </c>
      <c r="H34" s="129">
        <f>H35</f>
        <v>1060.5</v>
      </c>
      <c r="I34" s="129">
        <f>I35</f>
        <v>1110.5</v>
      </c>
      <c r="J34" s="37">
        <f t="shared" si="0"/>
        <v>3181.5</v>
      </c>
    </row>
    <row r="35" spans="1:10" ht="19.5" thickBot="1">
      <c r="A35" s="54" t="s">
        <v>85</v>
      </c>
      <c r="B35" s="117" t="s">
        <v>50</v>
      </c>
      <c r="C35" s="117" t="s">
        <v>48</v>
      </c>
      <c r="D35" s="118" t="s">
        <v>173</v>
      </c>
      <c r="E35" s="118"/>
      <c r="F35" s="119" t="e">
        <f>F38+F36</f>
        <v>#REF!</v>
      </c>
      <c r="G35" s="119">
        <f>G38+G36</f>
        <v>1010.5</v>
      </c>
      <c r="H35" s="119">
        <f>H38+H36</f>
        <v>1060.5</v>
      </c>
      <c r="I35" s="119">
        <f>I38+I36</f>
        <v>1110.5</v>
      </c>
      <c r="J35" s="37">
        <f t="shared" si="0"/>
        <v>3181.5</v>
      </c>
    </row>
    <row r="36" spans="1:10" ht="19.5" thickBot="1">
      <c r="A36" s="102" t="s">
        <v>111</v>
      </c>
      <c r="B36" s="104" t="s">
        <v>50</v>
      </c>
      <c r="C36" s="104" t="s">
        <v>48</v>
      </c>
      <c r="D36" s="107" t="s">
        <v>169</v>
      </c>
      <c r="E36" s="127"/>
      <c r="F36" s="105" t="e">
        <f>F37</f>
        <v>#REF!</v>
      </c>
      <c r="G36" s="105">
        <f>G37</f>
        <v>210</v>
      </c>
      <c r="H36" s="105">
        <f>H37</f>
        <v>260</v>
      </c>
      <c r="I36" s="105">
        <f>I37</f>
        <v>310</v>
      </c>
      <c r="J36" s="37">
        <f t="shared" si="0"/>
        <v>780</v>
      </c>
    </row>
    <row r="37" spans="1:10" ht="113.25" thickBot="1">
      <c r="A37" s="74" t="s">
        <v>23</v>
      </c>
      <c r="B37" s="71" t="s">
        <v>50</v>
      </c>
      <c r="C37" s="71" t="s">
        <v>48</v>
      </c>
      <c r="D37" s="75" t="s">
        <v>168</v>
      </c>
      <c r="E37" s="75">
        <v>200</v>
      </c>
      <c r="F37" s="76" t="e">
        <f ca="1">'Бюджетная роспись'!#REF!</f>
        <v>#REF!</v>
      </c>
      <c r="G37" s="76">
        <f ca="1">'Бюджетная роспись'!G364</f>
        <v>210</v>
      </c>
      <c r="H37" s="76">
        <f ca="1">'Бюджетная роспись'!H364</f>
        <v>260</v>
      </c>
      <c r="I37" s="76">
        <f ca="1">'Бюджетная роспись'!I364</f>
        <v>310</v>
      </c>
      <c r="J37" s="37">
        <f t="shared" si="0"/>
        <v>780</v>
      </c>
    </row>
    <row r="38" spans="1:10" ht="75.75" thickBot="1">
      <c r="A38" s="192" t="s">
        <v>289</v>
      </c>
      <c r="B38" s="104" t="s">
        <v>50</v>
      </c>
      <c r="C38" s="104" t="s">
        <v>48</v>
      </c>
      <c r="D38" s="103" t="s">
        <v>171</v>
      </c>
      <c r="E38" s="103"/>
      <c r="F38" s="105" t="e">
        <f ca="1">F39</f>
        <v>#REF!</v>
      </c>
      <c r="G38" s="105">
        <f ca="1">G39</f>
        <v>800.5</v>
      </c>
      <c r="H38" s="105">
        <f ca="1">H39</f>
        <v>800.5</v>
      </c>
      <c r="I38" s="105">
        <f ca="1">I39</f>
        <v>800.5</v>
      </c>
      <c r="J38" s="37">
        <f t="shared" si="0"/>
        <v>2401.5</v>
      </c>
    </row>
    <row r="39" spans="1:10" ht="94.5" thickBot="1">
      <c r="A39" s="114" t="s">
        <v>185</v>
      </c>
      <c r="B39" s="71" t="s">
        <v>50</v>
      </c>
      <c r="C39" s="71" t="s">
        <v>48</v>
      </c>
      <c r="D39" s="75" t="s">
        <v>119</v>
      </c>
      <c r="E39" s="75"/>
      <c r="F39" s="76" t="e">
        <f ca="1">'Бюджетная роспись'!#REF!</f>
        <v>#REF!</v>
      </c>
      <c r="G39" s="76">
        <f ca="1">'Бюджетная роспись'!G450</f>
        <v>800.5</v>
      </c>
      <c r="H39" s="76">
        <f ca="1">'Бюджетная роспись'!H450</f>
        <v>800.5</v>
      </c>
      <c r="I39" s="76">
        <f ca="1">'Бюджетная роспись'!I450</f>
        <v>800.5</v>
      </c>
      <c r="J39" s="37">
        <f t="shared" si="0"/>
        <v>2401.5</v>
      </c>
    </row>
    <row r="40" spans="1:10" ht="19.5" hidden="1" thickBot="1">
      <c r="A40" s="25" t="s">
        <v>91</v>
      </c>
      <c r="B40" s="93" t="s">
        <v>51</v>
      </c>
      <c r="C40" s="93"/>
      <c r="D40" s="32"/>
      <c r="E40" s="32"/>
      <c r="F40" s="65">
        <f>+F41</f>
        <v>0</v>
      </c>
      <c r="G40" s="65">
        <f>+G41</f>
        <v>0</v>
      </c>
      <c r="H40" s="65">
        <f>+H41</f>
        <v>0</v>
      </c>
      <c r="I40" s="65">
        <f>+I41</f>
        <v>0</v>
      </c>
      <c r="J40" s="37">
        <f t="shared" si="0"/>
        <v>0</v>
      </c>
    </row>
    <row r="41" spans="1:10" ht="19.5" hidden="1" thickBot="1">
      <c r="A41" s="130" t="s">
        <v>92</v>
      </c>
      <c r="B41" s="122" t="s">
        <v>51</v>
      </c>
      <c r="C41" s="122" t="s">
        <v>52</v>
      </c>
      <c r="D41" s="131"/>
      <c r="E41" s="131"/>
      <c r="F41" s="129">
        <f>+F44+F45</f>
        <v>0</v>
      </c>
      <c r="G41" s="129">
        <f>+G44+G45</f>
        <v>0</v>
      </c>
      <c r="H41" s="129">
        <f>+H44+H45</f>
        <v>0</v>
      </c>
      <c r="I41" s="129">
        <f>+I44+I45</f>
        <v>0</v>
      </c>
      <c r="J41" s="37">
        <f t="shared" si="0"/>
        <v>0</v>
      </c>
    </row>
    <row r="42" spans="1:10" ht="19.5" hidden="1" thickBot="1">
      <c r="A42" s="54" t="s">
        <v>85</v>
      </c>
      <c r="B42" s="117" t="s">
        <v>51</v>
      </c>
      <c r="C42" s="117" t="s">
        <v>52</v>
      </c>
      <c r="D42" s="118" t="s">
        <v>173</v>
      </c>
      <c r="E42" s="118"/>
      <c r="F42" s="119">
        <f>F43</f>
        <v>0</v>
      </c>
      <c r="G42" s="119">
        <f>G43</f>
        <v>0</v>
      </c>
      <c r="H42" s="119">
        <f>H43</f>
        <v>0</v>
      </c>
      <c r="I42" s="119">
        <f>I43</f>
        <v>0</v>
      </c>
      <c r="J42" s="37">
        <f t="shared" si="0"/>
        <v>0</v>
      </c>
    </row>
    <row r="43" spans="1:10" ht="75.75" hidden="1" thickBot="1">
      <c r="A43" s="102" t="s">
        <v>112</v>
      </c>
      <c r="B43" s="104" t="s">
        <v>51</v>
      </c>
      <c r="C43" s="104" t="s">
        <v>52</v>
      </c>
      <c r="D43" s="103" t="s">
        <v>171</v>
      </c>
      <c r="E43" s="103"/>
      <c r="F43" s="105"/>
      <c r="G43" s="105"/>
      <c r="H43" s="105"/>
      <c r="I43" s="105"/>
      <c r="J43" s="37">
        <f t="shared" si="0"/>
        <v>0</v>
      </c>
    </row>
    <row r="44" spans="1:10" ht="169.5" hidden="1" thickBot="1">
      <c r="A44" s="74" t="s">
        <v>24</v>
      </c>
      <c r="B44" s="71" t="s">
        <v>51</v>
      </c>
      <c r="C44" s="71" t="s">
        <v>52</v>
      </c>
      <c r="D44" s="75" t="s">
        <v>170</v>
      </c>
      <c r="E44" s="75">
        <v>100</v>
      </c>
      <c r="F44" s="76"/>
      <c r="G44" s="76"/>
      <c r="H44" s="76"/>
      <c r="I44" s="76"/>
      <c r="J44" s="37">
        <f t="shared" si="0"/>
        <v>0</v>
      </c>
    </row>
    <row r="45" spans="1:10" ht="113.25" hidden="1" thickBot="1">
      <c r="A45" s="74" t="s">
        <v>409</v>
      </c>
      <c r="B45" s="71" t="s">
        <v>51</v>
      </c>
      <c r="C45" s="71" t="s">
        <v>52</v>
      </c>
      <c r="D45" s="75" t="s">
        <v>170</v>
      </c>
      <c r="E45" s="75">
        <v>200</v>
      </c>
      <c r="F45" s="76"/>
      <c r="G45" s="76"/>
      <c r="H45" s="76"/>
      <c r="I45" s="76"/>
      <c r="J45" s="37">
        <f t="shared" si="0"/>
        <v>0</v>
      </c>
    </row>
    <row r="46" spans="1:10" ht="38.25" thickBot="1">
      <c r="A46" s="20" t="s">
        <v>72</v>
      </c>
      <c r="B46" s="21" t="s">
        <v>52</v>
      </c>
      <c r="C46" s="21"/>
      <c r="D46" s="22"/>
      <c r="E46" s="22"/>
      <c r="F46" s="23" t="e">
        <f>+F47+F51</f>
        <v>#REF!</v>
      </c>
      <c r="G46" s="23">
        <f>+G47+G51</f>
        <v>130</v>
      </c>
      <c r="H46" s="23">
        <f>+H47+H51</f>
        <v>170</v>
      </c>
      <c r="I46" s="23">
        <f>+I47+I51</f>
        <v>190</v>
      </c>
      <c r="J46" s="37">
        <f t="shared" si="0"/>
        <v>490</v>
      </c>
    </row>
    <row r="47" spans="1:10" ht="38.25" thickBot="1">
      <c r="A47" s="132" t="s">
        <v>73</v>
      </c>
      <c r="B47" s="133" t="s">
        <v>52</v>
      </c>
      <c r="C47" s="133" t="s">
        <v>57</v>
      </c>
      <c r="D47" s="134"/>
      <c r="E47" s="134"/>
      <c r="F47" s="135" t="e">
        <f>+F50</f>
        <v>#REF!</v>
      </c>
      <c r="G47" s="135">
        <f>+G50</f>
        <v>130</v>
      </c>
      <c r="H47" s="135">
        <f>+H50</f>
        <v>170</v>
      </c>
      <c r="I47" s="135">
        <f>+I50</f>
        <v>190</v>
      </c>
      <c r="J47" s="37">
        <f t="shared" si="0"/>
        <v>490</v>
      </c>
    </row>
    <row r="48" spans="1:10" ht="19.5" hidden="1" thickBot="1">
      <c r="A48" s="54" t="s">
        <v>85</v>
      </c>
      <c r="B48" s="117" t="s">
        <v>52</v>
      </c>
      <c r="C48" s="117" t="s">
        <v>57</v>
      </c>
      <c r="D48" s="118" t="s">
        <v>173</v>
      </c>
      <c r="E48" s="17"/>
      <c r="F48" s="18"/>
      <c r="G48" s="18"/>
      <c r="H48" s="18"/>
      <c r="I48" s="18"/>
      <c r="J48" s="37">
        <f t="shared" si="0"/>
        <v>0</v>
      </c>
    </row>
    <row r="49" spans="1:10" ht="19.5" hidden="1" thickBot="1">
      <c r="A49" s="102" t="s">
        <v>111</v>
      </c>
      <c r="B49" s="104" t="s">
        <v>52</v>
      </c>
      <c r="C49" s="104" t="s">
        <v>57</v>
      </c>
      <c r="D49" s="107" t="s">
        <v>169</v>
      </c>
      <c r="E49" s="108"/>
      <c r="F49" s="110"/>
      <c r="G49" s="110"/>
      <c r="H49" s="110"/>
      <c r="I49" s="110"/>
      <c r="J49" s="37">
        <f t="shared" si="0"/>
        <v>0</v>
      </c>
    </row>
    <row r="50" spans="1:10" ht="132" thickBot="1">
      <c r="A50" s="66" t="s">
        <v>410</v>
      </c>
      <c r="B50" s="67" t="s">
        <v>52</v>
      </c>
      <c r="C50" s="67" t="s">
        <v>57</v>
      </c>
      <c r="D50" s="72" t="s">
        <v>167</v>
      </c>
      <c r="E50" s="68">
        <v>200</v>
      </c>
      <c r="F50" s="69" t="e">
        <f ca="1">'Бюджетная роспись'!#REF!</f>
        <v>#REF!</v>
      </c>
      <c r="G50" s="69">
        <f ca="1">'Бюджетная роспись'!G625</f>
        <v>130</v>
      </c>
      <c r="H50" s="69">
        <f ca="1">'Бюджетная роспись'!H625</f>
        <v>170</v>
      </c>
      <c r="I50" s="69">
        <f ca="1">'Бюджетная роспись'!I625</f>
        <v>190</v>
      </c>
      <c r="J50" s="37">
        <f t="shared" si="0"/>
        <v>490</v>
      </c>
    </row>
    <row r="51" spans="1:10" ht="38.25" hidden="1" thickBot="1">
      <c r="A51" s="130" t="s">
        <v>93</v>
      </c>
      <c r="B51" s="131" t="s">
        <v>52</v>
      </c>
      <c r="C51" s="122" t="s">
        <v>94</v>
      </c>
      <c r="D51" s="131"/>
      <c r="E51" s="131"/>
      <c r="F51" s="129" t="e">
        <f>+F54</f>
        <v>#REF!</v>
      </c>
      <c r="G51" s="129">
        <f>+G54</f>
        <v>0</v>
      </c>
      <c r="H51" s="129">
        <f>+H54</f>
        <v>0</v>
      </c>
      <c r="I51" s="129">
        <f>+I54</f>
        <v>0</v>
      </c>
      <c r="J51" s="37">
        <f t="shared" si="0"/>
        <v>0</v>
      </c>
    </row>
    <row r="52" spans="1:10" ht="19.5" hidden="1" thickBot="1">
      <c r="A52" s="54" t="s">
        <v>85</v>
      </c>
      <c r="B52" s="117" t="s">
        <v>52</v>
      </c>
      <c r="C52" s="117" t="s">
        <v>94</v>
      </c>
      <c r="D52" s="118" t="s">
        <v>173</v>
      </c>
      <c r="E52" s="17"/>
      <c r="F52" s="18"/>
      <c r="G52" s="18"/>
      <c r="H52" s="18"/>
      <c r="I52" s="18"/>
      <c r="J52" s="37">
        <f t="shared" si="0"/>
        <v>0</v>
      </c>
    </row>
    <row r="53" spans="1:10" ht="19.5" hidden="1" thickBot="1">
      <c r="A53" s="102" t="s">
        <v>111</v>
      </c>
      <c r="B53" s="104" t="s">
        <v>52</v>
      </c>
      <c r="C53" s="104" t="s">
        <v>94</v>
      </c>
      <c r="D53" s="107" t="s">
        <v>169</v>
      </c>
      <c r="E53" s="108"/>
      <c r="F53" s="110"/>
      <c r="G53" s="110"/>
      <c r="H53" s="110"/>
      <c r="I53" s="110"/>
      <c r="J53" s="37">
        <f t="shared" si="0"/>
        <v>0</v>
      </c>
    </row>
    <row r="54" spans="1:10" ht="132" hidden="1" thickBot="1">
      <c r="A54" s="66" t="s">
        <v>411</v>
      </c>
      <c r="B54" s="75" t="s">
        <v>52</v>
      </c>
      <c r="C54" s="71" t="s">
        <v>94</v>
      </c>
      <c r="D54" s="72" t="s">
        <v>166</v>
      </c>
      <c r="E54" s="75">
        <v>200</v>
      </c>
      <c r="F54" s="76" t="e">
        <f ca="1">'Бюджетная роспись'!#REF!</f>
        <v>#REF!</v>
      </c>
      <c r="G54" s="76">
        <f ca="1">'Бюджетная роспись'!G712</f>
        <v>0</v>
      </c>
      <c r="H54" s="76">
        <f ca="1">'Бюджетная роспись'!H712</f>
        <v>0</v>
      </c>
      <c r="I54" s="76">
        <f ca="1">'Бюджетная роспись'!I712</f>
        <v>0</v>
      </c>
      <c r="J54" s="37">
        <f t="shared" si="0"/>
        <v>0</v>
      </c>
    </row>
    <row r="55" spans="1:10" ht="19.5" thickBot="1">
      <c r="A55" s="20" t="s">
        <v>74</v>
      </c>
      <c r="B55" s="21" t="s">
        <v>53</v>
      </c>
      <c r="C55" s="22"/>
      <c r="D55" s="22"/>
      <c r="E55" s="23"/>
      <c r="F55" s="100" t="e">
        <f>F56+F63</f>
        <v>#REF!</v>
      </c>
      <c r="G55" s="100">
        <f>G56+G63</f>
        <v>12122</v>
      </c>
      <c r="H55" s="100">
        <f>H56+H63</f>
        <v>15599</v>
      </c>
      <c r="I55" s="100">
        <f>I56+I63</f>
        <v>17379.099999999999</v>
      </c>
      <c r="J55" s="37">
        <f t="shared" si="0"/>
        <v>45100.1</v>
      </c>
    </row>
    <row r="56" spans="1:10" ht="19.5" thickBot="1">
      <c r="A56" s="130" t="s">
        <v>95</v>
      </c>
      <c r="B56" s="131" t="s">
        <v>53</v>
      </c>
      <c r="C56" s="122" t="s">
        <v>57</v>
      </c>
      <c r="D56" s="131"/>
      <c r="E56" s="131"/>
      <c r="F56" s="129" t="e">
        <f>F57</f>
        <v>#REF!</v>
      </c>
      <c r="G56" s="129">
        <f>G57</f>
        <v>11572</v>
      </c>
      <c r="H56" s="129">
        <f>H57</f>
        <v>14999</v>
      </c>
      <c r="I56" s="129">
        <f>I57</f>
        <v>16779.099999999999</v>
      </c>
      <c r="J56" s="37">
        <f t="shared" si="0"/>
        <v>43350.1</v>
      </c>
    </row>
    <row r="57" spans="1:10" ht="19.5" thickBot="1">
      <c r="A57" s="52" t="s">
        <v>104</v>
      </c>
      <c r="B57" s="137" t="s">
        <v>53</v>
      </c>
      <c r="C57" s="117" t="s">
        <v>57</v>
      </c>
      <c r="D57" s="136" t="s">
        <v>155</v>
      </c>
      <c r="E57" s="136"/>
      <c r="F57" s="100" t="e">
        <f>F58+F60</f>
        <v>#REF!</v>
      </c>
      <c r="G57" s="100">
        <f>G58+G60</f>
        <v>11572</v>
      </c>
      <c r="H57" s="100">
        <f>H58+H60</f>
        <v>14999</v>
      </c>
      <c r="I57" s="100">
        <f>I58+I60</f>
        <v>16779.099999999999</v>
      </c>
      <c r="J57" s="37">
        <f t="shared" si="0"/>
        <v>43350.1</v>
      </c>
    </row>
    <row r="58" spans="1:10" ht="57" thickBot="1">
      <c r="A58" s="102" t="s">
        <v>126</v>
      </c>
      <c r="B58" s="138" t="s">
        <v>53</v>
      </c>
      <c r="C58" s="104" t="s">
        <v>57</v>
      </c>
      <c r="D58" s="107" t="s">
        <v>123</v>
      </c>
      <c r="E58" s="103"/>
      <c r="F58" s="105" t="e">
        <f>F59</f>
        <v>#REF!</v>
      </c>
      <c r="G58" s="105">
        <f>G59</f>
        <v>6862</v>
      </c>
      <c r="H58" s="105">
        <f>H59</f>
        <v>7419</v>
      </c>
      <c r="I58" s="105">
        <f>I59</f>
        <v>7708</v>
      </c>
      <c r="J58" s="37">
        <f t="shared" si="0"/>
        <v>21989</v>
      </c>
    </row>
    <row r="59" spans="1:10" ht="94.5" thickBot="1">
      <c r="A59" s="66" t="s">
        <v>25</v>
      </c>
      <c r="B59" s="75" t="s">
        <v>53</v>
      </c>
      <c r="C59" s="71" t="s">
        <v>57</v>
      </c>
      <c r="D59" s="72" t="s">
        <v>156</v>
      </c>
      <c r="E59" s="75">
        <v>200</v>
      </c>
      <c r="F59" s="76" t="e">
        <f ca="1">'Бюджетная роспись'!#REF!</f>
        <v>#REF!</v>
      </c>
      <c r="G59" s="76">
        <f ca="1">'Бюджетная роспись'!G1060</f>
        <v>6862</v>
      </c>
      <c r="H59" s="76">
        <f ca="1">'Бюджетная роспись'!H1060</f>
        <v>7419</v>
      </c>
      <c r="I59" s="76">
        <f ca="1">'Бюджетная роспись'!I1060</f>
        <v>7708</v>
      </c>
      <c r="J59" s="37">
        <f t="shared" si="0"/>
        <v>21989</v>
      </c>
    </row>
    <row r="60" spans="1:10" ht="38.25" thickBot="1">
      <c r="A60" s="102" t="s">
        <v>127</v>
      </c>
      <c r="B60" s="138" t="s">
        <v>53</v>
      </c>
      <c r="C60" s="104" t="s">
        <v>57</v>
      </c>
      <c r="D60" s="107" t="s">
        <v>124</v>
      </c>
      <c r="E60" s="103"/>
      <c r="F60" s="105" t="e">
        <f ca="1">F62+F61</f>
        <v>#REF!</v>
      </c>
      <c r="G60" s="105">
        <f ca="1">G62+G61</f>
        <v>4710</v>
      </c>
      <c r="H60" s="105">
        <f ca="1">H62+H61</f>
        <v>7580</v>
      </c>
      <c r="I60" s="105">
        <f ca="1">I62+I61</f>
        <v>9071.1</v>
      </c>
      <c r="J60" s="37">
        <f t="shared" si="0"/>
        <v>21361.1</v>
      </c>
    </row>
    <row r="61" spans="1:10" ht="94.5" hidden="1" thickBot="1">
      <c r="A61" s="111" t="s">
        <v>122</v>
      </c>
      <c r="B61" s="116" t="s">
        <v>53</v>
      </c>
      <c r="C61" s="71" t="s">
        <v>57</v>
      </c>
      <c r="D61" s="72" t="s">
        <v>354</v>
      </c>
      <c r="E61" s="75"/>
      <c r="F61" s="76" t="e">
        <f ca="1">'Бюджетная роспись'!#REF!</f>
        <v>#REF!</v>
      </c>
      <c r="G61" s="76">
        <f ca="1">'Бюджетная роспись'!G888</f>
        <v>0</v>
      </c>
      <c r="H61" s="76">
        <f ca="1">'Бюджетная роспись'!H888</f>
        <v>0</v>
      </c>
      <c r="I61" s="76">
        <f ca="1">'Бюджетная роспись'!I888</f>
        <v>0</v>
      </c>
      <c r="J61" s="37">
        <f t="shared" si="0"/>
        <v>0</v>
      </c>
    </row>
    <row r="62" spans="1:10" ht="94.5" thickBot="1">
      <c r="A62" s="111" t="s">
        <v>122</v>
      </c>
      <c r="B62" s="116" t="s">
        <v>53</v>
      </c>
      <c r="C62" s="71" t="s">
        <v>57</v>
      </c>
      <c r="D62" s="72" t="s">
        <v>125</v>
      </c>
      <c r="E62" s="75"/>
      <c r="F62" s="76" t="e">
        <f ca="1">'Бюджетная роспись'!#REF!</f>
        <v>#REF!</v>
      </c>
      <c r="G62" s="76">
        <f ca="1">'Бюджетная роспись'!G974</f>
        <v>4710</v>
      </c>
      <c r="H62" s="76">
        <f ca="1">'Бюджетная роспись'!H974</f>
        <v>7580</v>
      </c>
      <c r="I62" s="76">
        <f ca="1">'Бюджетная роспись'!I974</f>
        <v>9071.1</v>
      </c>
      <c r="J62" s="37">
        <f t="shared" si="0"/>
        <v>21361.1</v>
      </c>
    </row>
    <row r="63" spans="1:10" ht="19.5" thickBot="1">
      <c r="A63" s="132" t="s">
        <v>45</v>
      </c>
      <c r="B63" s="133" t="s">
        <v>53</v>
      </c>
      <c r="C63" s="133" t="s">
        <v>47</v>
      </c>
      <c r="D63" s="134"/>
      <c r="E63" s="134"/>
      <c r="F63" s="135" t="e">
        <f>+F66+F67</f>
        <v>#REF!</v>
      </c>
      <c r="G63" s="135">
        <f>+G66+G67</f>
        <v>550</v>
      </c>
      <c r="H63" s="135">
        <f>+H66+H67</f>
        <v>600</v>
      </c>
      <c r="I63" s="135">
        <f>+I66+I67</f>
        <v>600</v>
      </c>
      <c r="J63" s="37">
        <f t="shared" si="0"/>
        <v>1750</v>
      </c>
    </row>
    <row r="64" spans="1:10" ht="19.5" hidden="1" thickBot="1">
      <c r="A64" s="54" t="s">
        <v>85</v>
      </c>
      <c r="B64" s="117" t="s">
        <v>53</v>
      </c>
      <c r="C64" s="117" t="s">
        <v>47</v>
      </c>
      <c r="D64" s="118" t="s">
        <v>173</v>
      </c>
      <c r="E64" s="17"/>
      <c r="F64" s="18"/>
      <c r="G64" s="18"/>
      <c r="H64" s="18"/>
      <c r="I64" s="18"/>
      <c r="J64" s="37">
        <f t="shared" si="0"/>
        <v>0</v>
      </c>
    </row>
    <row r="65" spans="1:10" ht="19.5" hidden="1" thickBot="1">
      <c r="A65" s="102" t="s">
        <v>111</v>
      </c>
      <c r="B65" s="104" t="s">
        <v>53</v>
      </c>
      <c r="C65" s="104" t="s">
        <v>47</v>
      </c>
      <c r="D65" s="107" t="s">
        <v>169</v>
      </c>
      <c r="E65" s="108"/>
      <c r="F65" s="110"/>
      <c r="G65" s="110"/>
      <c r="H65" s="110"/>
      <c r="I65" s="110"/>
      <c r="J65" s="37">
        <f t="shared" si="0"/>
        <v>0</v>
      </c>
    </row>
    <row r="66" spans="1:10" ht="94.5" thickBot="1">
      <c r="A66" s="74" t="s">
        <v>1</v>
      </c>
      <c r="B66" s="67" t="s">
        <v>53</v>
      </c>
      <c r="C66" s="67" t="s">
        <v>47</v>
      </c>
      <c r="D66" s="72" t="s">
        <v>165</v>
      </c>
      <c r="E66" s="68">
        <v>200</v>
      </c>
      <c r="F66" s="69" t="e">
        <f ca="1">'Бюджетная роспись'!#REF!</f>
        <v>#REF!</v>
      </c>
      <c r="G66" s="69">
        <f ca="1">'Бюджетная роспись'!G1147</f>
        <v>550</v>
      </c>
      <c r="H66" s="69">
        <f ca="1">'Бюджетная роспись'!H1147</f>
        <v>600</v>
      </c>
      <c r="I66" s="69">
        <f ca="1">'Бюджетная роспись'!I1147</f>
        <v>600</v>
      </c>
      <c r="J66" s="37">
        <f t="shared" si="0"/>
        <v>1750</v>
      </c>
    </row>
    <row r="67" spans="1:10" ht="113.25" hidden="1" thickBot="1">
      <c r="A67" s="96" t="s">
        <v>2</v>
      </c>
      <c r="B67" s="67" t="s">
        <v>53</v>
      </c>
      <c r="C67" s="67" t="s">
        <v>47</v>
      </c>
      <c r="D67" s="72" t="s">
        <v>164</v>
      </c>
      <c r="E67" s="68">
        <v>200</v>
      </c>
      <c r="F67" s="76" t="e">
        <f ca="1">'Бюджетная роспись'!#REF!</f>
        <v>#REF!</v>
      </c>
      <c r="G67" s="76">
        <f ca="1">'Бюджетная роспись'!G1233</f>
        <v>0</v>
      </c>
      <c r="H67" s="76">
        <f ca="1">'Бюджетная роспись'!H1233</f>
        <v>0</v>
      </c>
      <c r="I67" s="76">
        <f ca="1">'Бюджетная роспись'!I1233</f>
        <v>0</v>
      </c>
      <c r="J67" s="37">
        <f t="shared" si="0"/>
        <v>0</v>
      </c>
    </row>
    <row r="68" spans="1:10" ht="19.5" thickBot="1">
      <c r="A68" s="25" t="s">
        <v>99</v>
      </c>
      <c r="B68" s="32" t="s">
        <v>54</v>
      </c>
      <c r="C68" s="93"/>
      <c r="D68" s="32"/>
      <c r="E68" s="32"/>
      <c r="F68" s="65" t="e">
        <f>+F69+F74+F79+F97</f>
        <v>#REF!</v>
      </c>
      <c r="G68" s="65">
        <f>+G69+G74+G79+G97</f>
        <v>20727.400000000001</v>
      </c>
      <c r="H68" s="65">
        <f>+H69+H74+H79+H97</f>
        <v>18648.099999999999</v>
      </c>
      <c r="I68" s="65">
        <f>+I69+I74+I79+I97</f>
        <v>19530.3</v>
      </c>
      <c r="J68" s="37">
        <f t="shared" si="0"/>
        <v>58905.8</v>
      </c>
    </row>
    <row r="69" spans="1:10" ht="19.5" thickBot="1">
      <c r="A69" s="130" t="s">
        <v>100</v>
      </c>
      <c r="B69" s="131" t="s">
        <v>54</v>
      </c>
      <c r="C69" s="122" t="s">
        <v>50</v>
      </c>
      <c r="D69" s="131"/>
      <c r="E69" s="131"/>
      <c r="F69" s="129" t="e">
        <f>+F72+F73</f>
        <v>#REF!</v>
      </c>
      <c r="G69" s="129">
        <f>+G72+G73</f>
        <v>110</v>
      </c>
      <c r="H69" s="129">
        <f>+H72+H73</f>
        <v>110</v>
      </c>
      <c r="I69" s="129">
        <f>+I72+I73</f>
        <v>110</v>
      </c>
      <c r="J69" s="37">
        <f t="shared" si="0"/>
        <v>330</v>
      </c>
    </row>
    <row r="70" spans="1:10" ht="38.25" hidden="1" thickBot="1">
      <c r="A70" s="53" t="s">
        <v>105</v>
      </c>
      <c r="B70" s="137" t="s">
        <v>54</v>
      </c>
      <c r="C70" s="117" t="s">
        <v>50</v>
      </c>
      <c r="D70" s="136" t="s">
        <v>153</v>
      </c>
      <c r="E70" s="136"/>
      <c r="F70" s="100"/>
      <c r="G70" s="100"/>
      <c r="H70" s="100"/>
      <c r="I70" s="100"/>
      <c r="J70" s="37">
        <f t="shared" si="0"/>
        <v>0</v>
      </c>
    </row>
    <row r="71" spans="1:10" ht="38.25" hidden="1" thickBot="1">
      <c r="A71" s="102" t="s">
        <v>188</v>
      </c>
      <c r="B71" s="138" t="s">
        <v>54</v>
      </c>
      <c r="C71" s="104" t="s">
        <v>50</v>
      </c>
      <c r="D71" s="103" t="s">
        <v>153</v>
      </c>
      <c r="E71" s="103"/>
      <c r="F71" s="105"/>
      <c r="G71" s="105"/>
      <c r="H71" s="105"/>
      <c r="I71" s="105"/>
      <c r="J71" s="37">
        <f t="shared" si="0"/>
        <v>0</v>
      </c>
    </row>
    <row r="72" spans="1:10" ht="113.25" thickBot="1">
      <c r="A72" s="96" t="s">
        <v>26</v>
      </c>
      <c r="B72" s="75" t="s">
        <v>54</v>
      </c>
      <c r="C72" s="71" t="s">
        <v>50</v>
      </c>
      <c r="D72" s="72" t="s">
        <v>189</v>
      </c>
      <c r="E72" s="75">
        <v>200</v>
      </c>
      <c r="F72" s="76" t="e">
        <f ca="1">'Бюджетная роспись'!#REF!</f>
        <v>#REF!</v>
      </c>
      <c r="G72" s="76">
        <f ca="1">'Бюджетная роспись'!G1321</f>
        <v>110</v>
      </c>
      <c r="H72" s="76">
        <f ca="1">'Бюджетная роспись'!H1321</f>
        <v>110</v>
      </c>
      <c r="I72" s="76">
        <f ca="1">'Бюджетная роспись'!I1321</f>
        <v>110</v>
      </c>
      <c r="J72" s="37">
        <f t="shared" si="0"/>
        <v>330</v>
      </c>
    </row>
    <row r="73" spans="1:10" ht="150.75" hidden="1" thickBot="1">
      <c r="A73" s="96" t="s">
        <v>4</v>
      </c>
      <c r="B73" s="75" t="s">
        <v>54</v>
      </c>
      <c r="C73" s="71" t="s">
        <v>50</v>
      </c>
      <c r="D73" s="72" t="s">
        <v>190</v>
      </c>
      <c r="E73" s="75">
        <v>200</v>
      </c>
      <c r="F73" s="76" t="e">
        <f ca="1">'Бюджетная роспись'!#REF!</f>
        <v>#REF!</v>
      </c>
      <c r="G73" s="76">
        <f ca="1">'Бюджетная роспись'!G1407</f>
        <v>0</v>
      </c>
      <c r="H73" s="76">
        <f ca="1">'Бюджетная роспись'!H1407</f>
        <v>0</v>
      </c>
      <c r="I73" s="76">
        <f ca="1">'Бюджетная роспись'!I1407</f>
        <v>0</v>
      </c>
      <c r="J73" s="37">
        <f t="shared" si="0"/>
        <v>0</v>
      </c>
    </row>
    <row r="74" spans="1:10" ht="19.5" thickBot="1">
      <c r="A74" s="130" t="s">
        <v>101</v>
      </c>
      <c r="B74" s="131" t="s">
        <v>54</v>
      </c>
      <c r="C74" s="122" t="s">
        <v>51</v>
      </c>
      <c r="D74" s="131"/>
      <c r="E74" s="131"/>
      <c r="F74" s="129" t="e">
        <f>F77+F78</f>
        <v>#REF!</v>
      </c>
      <c r="G74" s="129">
        <f>G77+G78</f>
        <v>2653.9</v>
      </c>
      <c r="H74" s="129">
        <f>H77+H78</f>
        <v>2000</v>
      </c>
      <c r="I74" s="129">
        <f>I77+I78</f>
        <v>2000</v>
      </c>
      <c r="J74" s="37">
        <f t="shared" si="0"/>
        <v>6653.9</v>
      </c>
    </row>
    <row r="75" spans="1:10" ht="38.25" hidden="1" thickBot="1">
      <c r="A75" s="53" t="s">
        <v>105</v>
      </c>
      <c r="B75" s="137" t="s">
        <v>54</v>
      </c>
      <c r="C75" s="117" t="s">
        <v>51</v>
      </c>
      <c r="D75" s="136" t="s">
        <v>153</v>
      </c>
      <c r="E75" s="136"/>
      <c r="F75" s="100"/>
      <c r="G75" s="100"/>
      <c r="H75" s="100"/>
      <c r="I75" s="100"/>
      <c r="J75" s="37">
        <f t="shared" si="0"/>
        <v>0</v>
      </c>
    </row>
    <row r="76" spans="1:10" ht="38.25" hidden="1" thickBot="1">
      <c r="A76" s="102" t="s">
        <v>188</v>
      </c>
      <c r="B76" s="138" t="s">
        <v>54</v>
      </c>
      <c r="C76" s="104" t="s">
        <v>51</v>
      </c>
      <c r="D76" s="103" t="s">
        <v>153</v>
      </c>
      <c r="E76" s="103"/>
      <c r="F76" s="105"/>
      <c r="G76" s="105"/>
      <c r="H76" s="105"/>
      <c r="I76" s="105"/>
      <c r="J76" s="37">
        <f t="shared" si="0"/>
        <v>0</v>
      </c>
    </row>
    <row r="77" spans="1:10" ht="113.25" hidden="1" thickBot="1">
      <c r="A77" s="96" t="s">
        <v>27</v>
      </c>
      <c r="B77" s="75" t="s">
        <v>54</v>
      </c>
      <c r="C77" s="71" t="s">
        <v>51</v>
      </c>
      <c r="D77" s="72" t="s">
        <v>17</v>
      </c>
      <c r="E77" s="75">
        <v>200</v>
      </c>
      <c r="F77" s="76" t="e">
        <f ca="1">'Бюджетная роспись'!#REF!</f>
        <v>#REF!</v>
      </c>
      <c r="G77" s="76">
        <f ca="1">'Бюджетная роспись'!G1494</f>
        <v>0</v>
      </c>
      <c r="H77" s="76">
        <f ca="1">'Бюджетная роспись'!H1494</f>
        <v>0</v>
      </c>
      <c r="I77" s="76">
        <f ca="1">'Бюджетная роспись'!I1494</f>
        <v>0</v>
      </c>
      <c r="J77" s="37">
        <f t="shared" ref="J77:J133" si="2">G77+H77+I77</f>
        <v>0</v>
      </c>
    </row>
    <row r="78" spans="1:10" ht="113.25" thickBot="1">
      <c r="A78" s="96" t="s">
        <v>27</v>
      </c>
      <c r="B78" s="75" t="s">
        <v>54</v>
      </c>
      <c r="C78" s="71" t="s">
        <v>51</v>
      </c>
      <c r="D78" s="72" t="s">
        <v>191</v>
      </c>
      <c r="E78" s="75">
        <v>200</v>
      </c>
      <c r="F78" s="76" t="e">
        <f ca="1">'Бюджетная роспись'!#REF!</f>
        <v>#REF!</v>
      </c>
      <c r="G78" s="76">
        <f ca="1">'Бюджетная роспись'!G1581</f>
        <v>2653.9</v>
      </c>
      <c r="H78" s="76">
        <f ca="1">'Бюджетная роспись'!H1581</f>
        <v>2000</v>
      </c>
      <c r="I78" s="76">
        <f ca="1">'Бюджетная роспись'!I1581</f>
        <v>2000</v>
      </c>
      <c r="J78" s="37">
        <f t="shared" si="2"/>
        <v>6653.9</v>
      </c>
    </row>
    <row r="79" spans="1:10" ht="19.5" thickBot="1">
      <c r="A79" s="130" t="s">
        <v>102</v>
      </c>
      <c r="B79" s="131" t="s">
        <v>54</v>
      </c>
      <c r="C79" s="122" t="s">
        <v>52</v>
      </c>
      <c r="D79" s="131"/>
      <c r="E79" s="131"/>
      <c r="F79" s="129" t="e">
        <f ca="1">F80+F82+F84+F86+F88+F90+F92+F95</f>
        <v>#REF!</v>
      </c>
      <c r="G79" s="129">
        <f ca="1">G80+G82+G84+G86+G88+G90+G92+G95</f>
        <v>10177.5</v>
      </c>
      <c r="H79" s="129">
        <f ca="1">H80+H82+H84+H86+H88+H90+H92+H95</f>
        <v>14538.1</v>
      </c>
      <c r="I79" s="129">
        <f ca="1">I80+I82+I84+I86+I88+I90+I92+I95</f>
        <v>16420.3</v>
      </c>
      <c r="J79" s="37">
        <f t="shared" si="2"/>
        <v>41135.899999999994</v>
      </c>
    </row>
    <row r="80" spans="1:10" ht="19.5" thickBot="1">
      <c r="A80" s="102" t="s">
        <v>128</v>
      </c>
      <c r="B80" s="138" t="s">
        <v>54</v>
      </c>
      <c r="C80" s="104" t="s">
        <v>52</v>
      </c>
      <c r="D80" s="103" t="s">
        <v>180</v>
      </c>
      <c r="E80" s="103"/>
      <c r="F80" s="105" t="e">
        <f ca="1">F81</f>
        <v>#REF!</v>
      </c>
      <c r="G80" s="105">
        <f ca="1">G81</f>
        <v>5008</v>
      </c>
      <c r="H80" s="105">
        <f ca="1">H81</f>
        <v>5168</v>
      </c>
      <c r="I80" s="105">
        <f ca="1">I81</f>
        <v>5384</v>
      </c>
      <c r="J80" s="37">
        <f t="shared" si="2"/>
        <v>15560</v>
      </c>
    </row>
    <row r="81" spans="1:10" ht="113.25" thickBot="1">
      <c r="A81" s="96" t="s">
        <v>5</v>
      </c>
      <c r="B81" s="75" t="s">
        <v>54</v>
      </c>
      <c r="C81" s="71" t="s">
        <v>52</v>
      </c>
      <c r="D81" s="72" t="s">
        <v>177</v>
      </c>
      <c r="E81" s="75">
        <v>200</v>
      </c>
      <c r="F81" s="76" t="e">
        <f ca="1">'Бюджетная роспись'!#REF!</f>
        <v>#REF!</v>
      </c>
      <c r="G81" s="76">
        <f ca="1">'Бюджетная роспись'!G1668</f>
        <v>5008</v>
      </c>
      <c r="H81" s="76">
        <f ca="1">'Бюджетная роспись'!H1668</f>
        <v>5168</v>
      </c>
      <c r="I81" s="76">
        <f ca="1">'Бюджетная роспись'!I1668</f>
        <v>5384</v>
      </c>
      <c r="J81" s="37">
        <f t="shared" si="2"/>
        <v>15560</v>
      </c>
    </row>
    <row r="82" spans="1:10" ht="38.25" thickBot="1">
      <c r="A82" s="102" t="s">
        <v>130</v>
      </c>
      <c r="B82" s="138" t="s">
        <v>54</v>
      </c>
      <c r="C82" s="104" t="s">
        <v>52</v>
      </c>
      <c r="D82" s="107" t="s">
        <v>179</v>
      </c>
      <c r="E82" s="103"/>
      <c r="F82" s="105" t="e">
        <f ca="1">F83</f>
        <v>#REF!</v>
      </c>
      <c r="G82" s="105">
        <f ca="1">G83</f>
        <v>550</v>
      </c>
      <c r="H82" s="105">
        <f ca="1">H83</f>
        <v>600</v>
      </c>
      <c r="I82" s="105">
        <f ca="1">I83</f>
        <v>600</v>
      </c>
      <c r="J82" s="37">
        <f t="shared" si="2"/>
        <v>1750</v>
      </c>
    </row>
    <row r="83" spans="1:10" ht="113.25" thickBot="1">
      <c r="A83" s="96" t="s">
        <v>8</v>
      </c>
      <c r="B83" s="75" t="s">
        <v>54</v>
      </c>
      <c r="C83" s="71" t="s">
        <v>52</v>
      </c>
      <c r="D83" s="72" t="s">
        <v>151</v>
      </c>
      <c r="E83" s="75">
        <v>200</v>
      </c>
      <c r="F83" s="76" t="e">
        <f ca="1">'Бюджетная роспись'!#REF!</f>
        <v>#REF!</v>
      </c>
      <c r="G83" s="76">
        <f ca="1">'Бюджетная роспись'!G1840</f>
        <v>550</v>
      </c>
      <c r="H83" s="76">
        <f ca="1">'Бюджетная роспись'!H1840</f>
        <v>600</v>
      </c>
      <c r="I83" s="76">
        <f ca="1">'Бюджетная роспись'!I1840</f>
        <v>600</v>
      </c>
      <c r="J83" s="37">
        <f t="shared" si="2"/>
        <v>1750</v>
      </c>
    </row>
    <row r="84" spans="1:10" ht="19.5" thickBot="1">
      <c r="A84" s="102" t="s">
        <v>131</v>
      </c>
      <c r="B84" s="138" t="s">
        <v>54</v>
      </c>
      <c r="C84" s="104" t="s">
        <v>52</v>
      </c>
      <c r="D84" s="107" t="s">
        <v>150</v>
      </c>
      <c r="E84" s="103"/>
      <c r="F84" s="105" t="e">
        <f ca="1">F85</f>
        <v>#REF!</v>
      </c>
      <c r="G84" s="105">
        <f ca="1">G85</f>
        <v>200</v>
      </c>
      <c r="H84" s="105">
        <f ca="1">H85</f>
        <v>500</v>
      </c>
      <c r="I84" s="105">
        <f ca="1">I85</f>
        <v>500</v>
      </c>
      <c r="J84" s="37">
        <f t="shared" si="2"/>
        <v>1200</v>
      </c>
    </row>
    <row r="85" spans="1:10" ht="132" thickBot="1">
      <c r="A85" s="96" t="s">
        <v>9</v>
      </c>
      <c r="B85" s="116" t="s">
        <v>54</v>
      </c>
      <c r="C85" s="71" t="s">
        <v>52</v>
      </c>
      <c r="D85" s="72" t="s">
        <v>149</v>
      </c>
      <c r="E85" s="75">
        <v>200</v>
      </c>
      <c r="F85" s="76" t="e">
        <f ca="1">'Бюджетная роспись'!#REF!</f>
        <v>#REF!</v>
      </c>
      <c r="G85" s="76">
        <f ca="1">'Бюджетная роспись'!G1926</f>
        <v>200</v>
      </c>
      <c r="H85" s="76">
        <f ca="1">'Бюджетная роспись'!H1926</f>
        <v>500</v>
      </c>
      <c r="I85" s="76">
        <f ca="1">'Бюджетная роспись'!I1926</f>
        <v>500</v>
      </c>
      <c r="J85" s="37">
        <f t="shared" si="2"/>
        <v>1200</v>
      </c>
    </row>
    <row r="86" spans="1:10" ht="38.25" thickBot="1">
      <c r="A86" s="102" t="s">
        <v>132</v>
      </c>
      <c r="B86" s="138" t="s">
        <v>54</v>
      </c>
      <c r="C86" s="104" t="s">
        <v>52</v>
      </c>
      <c r="D86" s="107" t="s">
        <v>148</v>
      </c>
      <c r="E86" s="103"/>
      <c r="F86" s="105" t="e">
        <f ca="1">F87</f>
        <v>#REF!</v>
      </c>
      <c r="G86" s="105">
        <f ca="1">G87</f>
        <v>1500</v>
      </c>
      <c r="H86" s="105">
        <f ca="1">H87</f>
        <v>3000</v>
      </c>
      <c r="I86" s="105">
        <f ca="1">I87</f>
        <v>3000</v>
      </c>
      <c r="J86" s="37">
        <f t="shared" si="2"/>
        <v>7500</v>
      </c>
    </row>
    <row r="87" spans="1:10" ht="132" thickBot="1">
      <c r="A87" s="96" t="s">
        <v>10</v>
      </c>
      <c r="B87" s="116" t="s">
        <v>54</v>
      </c>
      <c r="C87" s="71" t="s">
        <v>52</v>
      </c>
      <c r="D87" s="72" t="s">
        <v>147</v>
      </c>
      <c r="E87" s="75">
        <v>200</v>
      </c>
      <c r="F87" s="76" t="e">
        <f ca="1">'Бюджетная роспись'!#REF!</f>
        <v>#REF!</v>
      </c>
      <c r="G87" s="76">
        <f ca="1">'Бюджетная роспись'!G2012</f>
        <v>1500</v>
      </c>
      <c r="H87" s="76">
        <f ca="1">'Бюджетная роспись'!H2012</f>
        <v>3000</v>
      </c>
      <c r="I87" s="76">
        <f ca="1">'Бюджетная роспись'!I2012</f>
        <v>3000</v>
      </c>
      <c r="J87" s="37">
        <f t="shared" si="2"/>
        <v>7500</v>
      </c>
    </row>
    <row r="88" spans="1:10" ht="19.5" thickBot="1">
      <c r="A88" s="102" t="s">
        <v>129</v>
      </c>
      <c r="B88" s="138" t="s">
        <v>54</v>
      </c>
      <c r="C88" s="104" t="s">
        <v>52</v>
      </c>
      <c r="D88" s="107" t="s">
        <v>146</v>
      </c>
      <c r="E88" s="103"/>
      <c r="F88" s="105" t="e">
        <f ca="1">F89</f>
        <v>#REF!</v>
      </c>
      <c r="G88" s="105">
        <f ca="1">G89</f>
        <v>950</v>
      </c>
      <c r="H88" s="105">
        <f ca="1">H89</f>
        <v>1000</v>
      </c>
      <c r="I88" s="105">
        <f ca="1">I89</f>
        <v>1050</v>
      </c>
      <c r="J88" s="37">
        <f t="shared" si="2"/>
        <v>3000</v>
      </c>
    </row>
    <row r="89" spans="1:10" ht="113.25" thickBot="1">
      <c r="A89" s="96" t="s">
        <v>28</v>
      </c>
      <c r="B89" s="75" t="s">
        <v>54</v>
      </c>
      <c r="C89" s="71" t="s">
        <v>52</v>
      </c>
      <c r="D89" s="72" t="s">
        <v>145</v>
      </c>
      <c r="E89" s="75">
        <v>200</v>
      </c>
      <c r="F89" s="76" t="e">
        <f ca="1">'Бюджетная роспись'!#REF!</f>
        <v>#REF!</v>
      </c>
      <c r="G89" s="76">
        <f ca="1">'Бюджетная роспись'!G1754</f>
        <v>950</v>
      </c>
      <c r="H89" s="76">
        <f ca="1">'Бюджетная роспись'!H1754</f>
        <v>1000</v>
      </c>
      <c r="I89" s="76">
        <f ca="1">'Бюджетная роспись'!I1754</f>
        <v>1050</v>
      </c>
      <c r="J89" s="37">
        <f t="shared" si="2"/>
        <v>3000</v>
      </c>
    </row>
    <row r="90" spans="1:10" ht="38.25" thickBot="1">
      <c r="A90" s="102" t="s">
        <v>133</v>
      </c>
      <c r="B90" s="138" t="s">
        <v>54</v>
      </c>
      <c r="C90" s="104" t="s">
        <v>52</v>
      </c>
      <c r="D90" s="107" t="s">
        <v>144</v>
      </c>
      <c r="E90" s="103"/>
      <c r="F90" s="105" t="e">
        <f ca="1">F91</f>
        <v>#REF!</v>
      </c>
      <c r="G90" s="105">
        <f ca="1">G91</f>
        <v>200</v>
      </c>
      <c r="H90" s="105">
        <f ca="1">H91</f>
        <v>300</v>
      </c>
      <c r="I90" s="105">
        <f ca="1">I91</f>
        <v>400</v>
      </c>
      <c r="J90" s="37">
        <f t="shared" si="2"/>
        <v>900</v>
      </c>
    </row>
    <row r="91" spans="1:10" ht="132" thickBot="1">
      <c r="A91" s="96" t="s">
        <v>29</v>
      </c>
      <c r="B91" s="116" t="s">
        <v>54</v>
      </c>
      <c r="C91" s="71" t="s">
        <v>52</v>
      </c>
      <c r="D91" s="72" t="s">
        <v>143</v>
      </c>
      <c r="E91" s="75">
        <v>200</v>
      </c>
      <c r="F91" s="76" t="e">
        <f ca="1">'Бюджетная роспись'!#REF!</f>
        <v>#REF!</v>
      </c>
      <c r="G91" s="76">
        <f ca="1">'Бюджетная роспись'!G2098</f>
        <v>200</v>
      </c>
      <c r="H91" s="76">
        <f ca="1">'Бюджетная роспись'!H2098</f>
        <v>300</v>
      </c>
      <c r="I91" s="76">
        <f ca="1">'Бюджетная роспись'!I2098</f>
        <v>400</v>
      </c>
      <c r="J91" s="37">
        <f t="shared" si="2"/>
        <v>900</v>
      </c>
    </row>
    <row r="92" spans="1:10" ht="38.25" thickBot="1">
      <c r="A92" s="165" t="s">
        <v>134</v>
      </c>
      <c r="B92" s="166" t="s">
        <v>54</v>
      </c>
      <c r="C92" s="167" t="s">
        <v>52</v>
      </c>
      <c r="D92" s="168" t="s">
        <v>142</v>
      </c>
      <c r="E92" s="169"/>
      <c r="F92" s="170" t="e">
        <f ca="1">F93+F94</f>
        <v>#REF!</v>
      </c>
      <c r="G92" s="170">
        <f ca="1">G93+G94</f>
        <v>400</v>
      </c>
      <c r="H92" s="170">
        <f ca="1">H93+H94</f>
        <v>1200</v>
      </c>
      <c r="I92" s="170">
        <f ca="1">I93+I94</f>
        <v>1200</v>
      </c>
      <c r="J92" s="37">
        <f t="shared" si="2"/>
        <v>2800</v>
      </c>
    </row>
    <row r="93" spans="1:10" ht="132" thickBot="1">
      <c r="A93" s="115" t="s">
        <v>10</v>
      </c>
      <c r="B93" s="116" t="s">
        <v>54</v>
      </c>
      <c r="C93" s="71" t="s">
        <v>52</v>
      </c>
      <c r="D93" s="72" t="s">
        <v>141</v>
      </c>
      <c r="E93" s="75">
        <v>200</v>
      </c>
      <c r="F93" s="76" t="e">
        <f ca="1">'Бюджетная роспись'!#REF!</f>
        <v>#REF!</v>
      </c>
      <c r="G93" s="76">
        <f ca="1">'Бюджетная роспись'!G2185</f>
        <v>400</v>
      </c>
      <c r="H93" s="76">
        <f ca="1">'Бюджетная роспись'!H2185</f>
        <v>1200</v>
      </c>
      <c r="I93" s="76">
        <f ca="1">'Бюджетная роспись'!I2185</f>
        <v>1200</v>
      </c>
      <c r="J93" s="37">
        <f t="shared" si="2"/>
        <v>2800</v>
      </c>
    </row>
    <row r="94" spans="1:10" ht="132" hidden="1" thickBot="1">
      <c r="A94" s="115" t="s">
        <v>10</v>
      </c>
      <c r="B94" s="116" t="s">
        <v>54</v>
      </c>
      <c r="C94" s="71" t="s">
        <v>52</v>
      </c>
      <c r="D94" s="72" t="s">
        <v>19</v>
      </c>
      <c r="E94" s="75">
        <v>200</v>
      </c>
      <c r="F94" s="76" t="e">
        <f ca="1">'Бюджетная роспись'!#REF!</f>
        <v>#REF!</v>
      </c>
      <c r="G94" s="76">
        <f ca="1">'Бюджетная роспись'!G2271</f>
        <v>0</v>
      </c>
      <c r="H94" s="76">
        <f ca="1">'Бюджетная роспись'!H2271</f>
        <v>0</v>
      </c>
      <c r="I94" s="76">
        <f ca="1">'Бюджетная роспись'!I2271</f>
        <v>0</v>
      </c>
      <c r="J94" s="37">
        <f t="shared" si="2"/>
        <v>0</v>
      </c>
    </row>
    <row r="95" spans="1:10" ht="38.25" thickBot="1">
      <c r="A95" s="102" t="s">
        <v>135</v>
      </c>
      <c r="B95" s="138" t="s">
        <v>54</v>
      </c>
      <c r="C95" s="104" t="s">
        <v>52</v>
      </c>
      <c r="D95" s="107" t="s">
        <v>140</v>
      </c>
      <c r="E95" s="103"/>
      <c r="F95" s="105" t="e">
        <f ca="1">F96</f>
        <v>#REF!</v>
      </c>
      <c r="G95" s="105">
        <f ca="1">G96</f>
        <v>1369.5</v>
      </c>
      <c r="H95" s="105">
        <f ca="1">H96</f>
        <v>2770.1000000000004</v>
      </c>
      <c r="I95" s="105">
        <f ca="1">I96</f>
        <v>4286.2999999999993</v>
      </c>
      <c r="J95" s="37">
        <f t="shared" si="2"/>
        <v>8425.9</v>
      </c>
    </row>
    <row r="96" spans="1:10" ht="132" thickBot="1">
      <c r="A96" s="115" t="s">
        <v>10</v>
      </c>
      <c r="B96" s="116" t="s">
        <v>54</v>
      </c>
      <c r="C96" s="71" t="s">
        <v>52</v>
      </c>
      <c r="D96" s="72" t="s">
        <v>139</v>
      </c>
      <c r="E96" s="75">
        <v>200</v>
      </c>
      <c r="F96" s="76" t="e">
        <f ca="1">'Бюджетная роспись'!#REF!</f>
        <v>#REF!</v>
      </c>
      <c r="G96" s="76">
        <f ca="1">'Бюджетная роспись'!G2357</f>
        <v>1369.5</v>
      </c>
      <c r="H96" s="76">
        <f ca="1">'Бюджетная роспись'!H2357</f>
        <v>2770.1000000000004</v>
      </c>
      <c r="I96" s="76">
        <f ca="1">'Бюджетная роспись'!I2357</f>
        <v>4286.2999999999993</v>
      </c>
      <c r="J96" s="37">
        <f t="shared" si="2"/>
        <v>8425.9</v>
      </c>
    </row>
    <row r="97" spans="1:10" ht="19.5" thickBot="1">
      <c r="A97" s="130" t="s">
        <v>103</v>
      </c>
      <c r="B97" s="131" t="s">
        <v>54</v>
      </c>
      <c r="C97" s="122" t="s">
        <v>54</v>
      </c>
      <c r="D97" s="131"/>
      <c r="E97" s="131"/>
      <c r="F97" s="129" t="e">
        <f ca="1">+F99</f>
        <v>#REF!</v>
      </c>
      <c r="G97" s="129">
        <f ca="1">+G99</f>
        <v>7786</v>
      </c>
      <c r="H97" s="129">
        <f ca="1">+H99</f>
        <v>2000</v>
      </c>
      <c r="I97" s="129">
        <f ca="1">+I99</f>
        <v>1000</v>
      </c>
      <c r="J97" s="37">
        <f t="shared" si="2"/>
        <v>10786</v>
      </c>
    </row>
    <row r="98" spans="1:10" ht="19.5" thickBot="1">
      <c r="A98" s="102" t="s">
        <v>131</v>
      </c>
      <c r="B98" s="103" t="s">
        <v>54</v>
      </c>
      <c r="C98" s="104" t="s">
        <v>54</v>
      </c>
      <c r="D98" s="103" t="s">
        <v>150</v>
      </c>
      <c r="E98" s="103"/>
      <c r="F98" s="105" t="e">
        <f ca="1">F99</f>
        <v>#REF!</v>
      </c>
      <c r="G98" s="105">
        <f ca="1">G99</f>
        <v>7786</v>
      </c>
      <c r="H98" s="105">
        <f ca="1">H99</f>
        <v>2000</v>
      </c>
      <c r="I98" s="105">
        <f ca="1">I99</f>
        <v>1000</v>
      </c>
      <c r="J98" s="37">
        <f t="shared" si="2"/>
        <v>10786</v>
      </c>
    </row>
    <row r="99" spans="1:10" ht="132" thickBot="1">
      <c r="A99" s="96" t="s">
        <v>9</v>
      </c>
      <c r="B99" s="75" t="s">
        <v>54</v>
      </c>
      <c r="C99" s="71" t="s">
        <v>54</v>
      </c>
      <c r="D99" s="72" t="s">
        <v>149</v>
      </c>
      <c r="E99" s="75">
        <v>200</v>
      </c>
      <c r="F99" s="76" t="e">
        <f ca="1">'Бюджетная роспись'!#REF!</f>
        <v>#REF!</v>
      </c>
      <c r="G99" s="76">
        <f ca="1">'Бюджетная роспись'!G2444</f>
        <v>7786</v>
      </c>
      <c r="H99" s="76">
        <f ca="1">'Бюджетная роспись'!H2444</f>
        <v>2000</v>
      </c>
      <c r="I99" s="76">
        <f ca="1">'Бюджетная роспись'!I2444</f>
        <v>1000</v>
      </c>
      <c r="J99" s="37">
        <f t="shared" si="2"/>
        <v>10786</v>
      </c>
    </row>
    <row r="100" spans="1:10" ht="19.5" hidden="1" thickBot="1">
      <c r="A100" s="20" t="s">
        <v>75</v>
      </c>
      <c r="B100" s="21" t="s">
        <v>55</v>
      </c>
      <c r="C100" s="21"/>
      <c r="D100" s="22"/>
      <c r="E100" s="22"/>
      <c r="F100" s="23">
        <f>+F101</f>
        <v>0</v>
      </c>
      <c r="G100" s="23">
        <f>+G101</f>
        <v>0</v>
      </c>
      <c r="H100" s="23">
        <f>+H101</f>
        <v>0</v>
      </c>
      <c r="I100" s="23">
        <f>+I101</f>
        <v>0</v>
      </c>
      <c r="J100" s="37">
        <f t="shared" si="2"/>
        <v>0</v>
      </c>
    </row>
    <row r="101" spans="1:10" ht="19.5" hidden="1" thickBot="1">
      <c r="A101" s="128" t="s">
        <v>97</v>
      </c>
      <c r="B101" s="122" t="s">
        <v>55</v>
      </c>
      <c r="C101" s="122" t="s">
        <v>57</v>
      </c>
      <c r="D101" s="126"/>
      <c r="E101" s="126"/>
      <c r="F101" s="135">
        <f>+F104</f>
        <v>0</v>
      </c>
      <c r="G101" s="135">
        <f>+G104</f>
        <v>0</v>
      </c>
      <c r="H101" s="135">
        <f>+H104</f>
        <v>0</v>
      </c>
      <c r="I101" s="135">
        <f>+I104</f>
        <v>0</v>
      </c>
      <c r="J101" s="37">
        <f t="shared" si="2"/>
        <v>0</v>
      </c>
    </row>
    <row r="102" spans="1:10" ht="19.5" hidden="1" thickBot="1">
      <c r="A102" s="54" t="s">
        <v>85</v>
      </c>
      <c r="B102" s="117"/>
      <c r="C102" s="117"/>
      <c r="D102" s="141"/>
      <c r="E102" s="141"/>
      <c r="F102" s="18">
        <f t="shared" ref="F102:I103" si="3">F103</f>
        <v>0</v>
      </c>
      <c r="G102" s="18">
        <f t="shared" si="3"/>
        <v>0</v>
      </c>
      <c r="H102" s="18">
        <f t="shared" si="3"/>
        <v>0</v>
      </c>
      <c r="I102" s="18">
        <f t="shared" si="3"/>
        <v>0</v>
      </c>
      <c r="J102" s="37">
        <f t="shared" si="2"/>
        <v>0</v>
      </c>
    </row>
    <row r="103" spans="1:10" ht="19.5" hidden="1" thickBot="1">
      <c r="A103" s="102" t="s">
        <v>111</v>
      </c>
      <c r="B103" s="104" t="s">
        <v>55</v>
      </c>
      <c r="C103" s="104" t="s">
        <v>57</v>
      </c>
      <c r="D103" s="103" t="s">
        <v>169</v>
      </c>
      <c r="E103" s="127"/>
      <c r="F103" s="110">
        <f t="shared" si="3"/>
        <v>0</v>
      </c>
      <c r="G103" s="110">
        <f t="shared" si="3"/>
        <v>0</v>
      </c>
      <c r="H103" s="110">
        <f t="shared" si="3"/>
        <v>0</v>
      </c>
      <c r="I103" s="110">
        <f t="shared" si="3"/>
        <v>0</v>
      </c>
      <c r="J103" s="37">
        <f t="shared" si="2"/>
        <v>0</v>
      </c>
    </row>
    <row r="104" spans="1:10" ht="94.5" hidden="1" thickBot="1">
      <c r="A104" s="66" t="s">
        <v>186</v>
      </c>
      <c r="B104" s="67" t="s">
        <v>55</v>
      </c>
      <c r="C104" s="67" t="s">
        <v>57</v>
      </c>
      <c r="D104" s="72" t="s">
        <v>163</v>
      </c>
      <c r="E104" s="68">
        <v>200</v>
      </c>
      <c r="F104" s="69"/>
      <c r="G104" s="69">
        <f ca="1">'Бюджетная роспись'!G2530</f>
        <v>0</v>
      </c>
      <c r="H104" s="69">
        <f ca="1">'Бюджетная роспись'!H2530</f>
        <v>0</v>
      </c>
      <c r="I104" s="69">
        <f ca="1">'Бюджетная роспись'!I2530</f>
        <v>0</v>
      </c>
      <c r="J104" s="37">
        <f t="shared" si="2"/>
        <v>0</v>
      </c>
    </row>
    <row r="105" spans="1:10" ht="19.5" thickBot="1">
      <c r="A105" s="25" t="s">
        <v>82</v>
      </c>
      <c r="B105" s="16" t="s">
        <v>56</v>
      </c>
      <c r="C105" s="16"/>
      <c r="D105" s="17"/>
      <c r="E105" s="17"/>
      <c r="F105" s="18" t="e">
        <f>+F106</f>
        <v>#REF!</v>
      </c>
      <c r="G105" s="18">
        <f>+G106</f>
        <v>20893.5</v>
      </c>
      <c r="H105" s="18">
        <f>+H106</f>
        <v>20937.599999999999</v>
      </c>
      <c r="I105" s="18">
        <f>+I106</f>
        <v>21087.599999999999</v>
      </c>
      <c r="J105" s="37">
        <f t="shared" si="2"/>
        <v>62918.7</v>
      </c>
    </row>
    <row r="106" spans="1:10" ht="19.5" thickBot="1">
      <c r="A106" s="150" t="s">
        <v>49</v>
      </c>
      <c r="B106" s="133" t="s">
        <v>56</v>
      </c>
      <c r="C106" s="133" t="s">
        <v>50</v>
      </c>
      <c r="D106" s="134"/>
      <c r="E106" s="134"/>
      <c r="F106" s="135" t="e">
        <f>F107+F112</f>
        <v>#REF!</v>
      </c>
      <c r="G106" s="135">
        <f>G107+G112</f>
        <v>20893.5</v>
      </c>
      <c r="H106" s="135">
        <f>H107+H112</f>
        <v>20937.599999999999</v>
      </c>
      <c r="I106" s="135">
        <f>I107+I112</f>
        <v>21087.599999999999</v>
      </c>
      <c r="J106" s="37">
        <f t="shared" si="2"/>
        <v>62918.7</v>
      </c>
    </row>
    <row r="107" spans="1:10" ht="19.5" thickBot="1">
      <c r="A107" s="53" t="s">
        <v>106</v>
      </c>
      <c r="B107" s="16" t="s">
        <v>56</v>
      </c>
      <c r="C107" s="16" t="s">
        <v>50</v>
      </c>
      <c r="D107" s="17"/>
      <c r="E107" s="17"/>
      <c r="F107" s="18" t="e">
        <f>F108</f>
        <v>#REF!</v>
      </c>
      <c r="G107" s="18">
        <f>G108</f>
        <v>7414.9</v>
      </c>
      <c r="H107" s="18">
        <f>H108</f>
        <v>7459</v>
      </c>
      <c r="I107" s="18">
        <f>I108</f>
        <v>7609</v>
      </c>
      <c r="J107" s="37">
        <f t="shared" si="2"/>
        <v>22482.9</v>
      </c>
    </row>
    <row r="108" spans="1:10" ht="38.25" thickBot="1">
      <c r="A108" s="102" t="s">
        <v>291</v>
      </c>
      <c r="B108" s="109" t="s">
        <v>56</v>
      </c>
      <c r="C108" s="109" t="s">
        <v>50</v>
      </c>
      <c r="D108" s="107" t="s">
        <v>136</v>
      </c>
      <c r="E108" s="108"/>
      <c r="F108" s="110" t="e">
        <f>F109+F110+F111</f>
        <v>#REF!</v>
      </c>
      <c r="G108" s="110">
        <f>G109+G110+G111</f>
        <v>7414.9</v>
      </c>
      <c r="H108" s="110">
        <f>H109+H110+H111</f>
        <v>7459</v>
      </c>
      <c r="I108" s="110">
        <f>I109+I110+I111</f>
        <v>7609</v>
      </c>
      <c r="J108" s="37">
        <f t="shared" si="2"/>
        <v>22482.9</v>
      </c>
    </row>
    <row r="109" spans="1:10" ht="150.75" hidden="1" thickBot="1">
      <c r="A109" s="74" t="s">
        <v>13</v>
      </c>
      <c r="B109" s="67" t="s">
        <v>56</v>
      </c>
      <c r="C109" s="67" t="s">
        <v>50</v>
      </c>
      <c r="D109" s="75" t="s">
        <v>138</v>
      </c>
      <c r="E109" s="75">
        <v>100</v>
      </c>
      <c r="F109" s="97" t="e">
        <f ca="1">'Бюджетная роспись'!#REF!</f>
        <v>#REF!</v>
      </c>
      <c r="G109" s="97">
        <f ca="1">'Бюджетная роспись'!G2801</f>
        <v>0</v>
      </c>
      <c r="H109" s="97">
        <f ca="1">'Бюджетная роспись'!H2801</f>
        <v>0</v>
      </c>
      <c r="I109" s="97">
        <f ca="1">'Бюджетная роспись'!I2801</f>
        <v>0</v>
      </c>
      <c r="J109" s="37">
        <f t="shared" si="2"/>
        <v>0</v>
      </c>
    </row>
    <row r="110" spans="1:10" ht="113.25" thickBot="1">
      <c r="A110" s="74" t="s">
        <v>14</v>
      </c>
      <c r="B110" s="67" t="s">
        <v>56</v>
      </c>
      <c r="C110" s="67" t="s">
        <v>50</v>
      </c>
      <c r="D110" s="75" t="s">
        <v>138</v>
      </c>
      <c r="E110" s="75">
        <v>200</v>
      </c>
      <c r="F110" s="97" t="e">
        <f ca="1">'Бюджетная роспись'!#REF!+'Бюджетная роспись'!#REF!+'Бюджетная роспись'!#REF!+'Бюджетная роспись'!#REF!+'Бюджетная роспись'!#REF!+'Бюджетная роспись'!#REF!+'Бюджетная роспись'!#REF!</f>
        <v>#REF!</v>
      </c>
      <c r="G110" s="97">
        <f ca="1">'Бюджетная роспись'!G2807+'Бюджетная роспись'!G2848+'Бюджетная роспись'!G2863+'Бюджетная роспись'!G2864+'Бюджетная роспись'!G2865+'Бюджетная роспись'!G2866+'Бюджетная роспись'!G2867</f>
        <v>5584.9</v>
      </c>
      <c r="H110" s="97">
        <f ca="1">'Бюджетная роспись'!H2807+'Бюджетная роспись'!H2848+'Бюджетная роспись'!H2863+'Бюджетная роспись'!H2864+'Бюджетная роспись'!H2865+'Бюджетная роспись'!H2866+'Бюджетная роспись'!H2867</f>
        <v>5629</v>
      </c>
      <c r="I110" s="97">
        <f ca="1">'Бюджетная роспись'!I2807+'Бюджетная роспись'!I2848+'Бюджетная роспись'!I2863+'Бюджетная роспись'!I2864+'Бюджетная роспись'!I2865+'Бюджетная роспись'!I2866+'Бюджетная роспись'!I2867</f>
        <v>5779</v>
      </c>
      <c r="J110" s="37">
        <f t="shared" si="2"/>
        <v>16992.900000000001</v>
      </c>
    </row>
    <row r="111" spans="1:10" ht="94.5" thickBot="1">
      <c r="A111" s="74" t="s">
        <v>15</v>
      </c>
      <c r="B111" s="67" t="s">
        <v>56</v>
      </c>
      <c r="C111" s="67" t="s">
        <v>50</v>
      </c>
      <c r="D111" s="75" t="s">
        <v>138</v>
      </c>
      <c r="E111" s="75">
        <v>800</v>
      </c>
      <c r="F111" s="97" t="e">
        <f ca="1">'Бюджетная роспись'!#REF!+'Бюджетная роспись'!#REF!+'Бюджетная роспись'!#REF!+'Бюджетная роспись'!#REF!</f>
        <v>#REF!</v>
      </c>
      <c r="G111" s="97">
        <f ca="1">'Бюджетная роспись'!G2859+'Бюджетная роспись'!G2860+'Бюджетная роспись'!G2861+'Бюджетная роспись'!G2862</f>
        <v>1830</v>
      </c>
      <c r="H111" s="97">
        <f ca="1">'Бюджетная роспись'!H2859+'Бюджетная роспись'!H2860+'Бюджетная роспись'!H2861+'Бюджетная роспись'!H2862</f>
        <v>1830</v>
      </c>
      <c r="I111" s="97">
        <f ca="1">'Бюджетная роспись'!I2859+'Бюджетная роспись'!I2860+'Бюджетная роспись'!I2861+'Бюджетная роспись'!I2862</f>
        <v>1830</v>
      </c>
      <c r="J111" s="37">
        <f t="shared" si="2"/>
        <v>5490</v>
      </c>
    </row>
    <row r="112" spans="1:10" ht="19.5" thickBot="1">
      <c r="A112" s="54" t="s">
        <v>85</v>
      </c>
      <c r="B112" s="117" t="s">
        <v>56</v>
      </c>
      <c r="C112" s="117" t="s">
        <v>50</v>
      </c>
      <c r="D112" s="136"/>
      <c r="E112" s="136"/>
      <c r="F112" s="164" t="e">
        <f t="shared" ref="F112:I113" si="4">F113</f>
        <v>#REF!</v>
      </c>
      <c r="G112" s="164">
        <f t="shared" si="4"/>
        <v>13478.6</v>
      </c>
      <c r="H112" s="164">
        <f t="shared" si="4"/>
        <v>13478.6</v>
      </c>
      <c r="I112" s="164">
        <f t="shared" si="4"/>
        <v>13478.6</v>
      </c>
      <c r="J112" s="37">
        <f t="shared" si="2"/>
        <v>40435.800000000003</v>
      </c>
    </row>
    <row r="113" spans="1:11" ht="75.75" thickBot="1">
      <c r="A113" s="102" t="s">
        <v>112</v>
      </c>
      <c r="B113" s="109" t="s">
        <v>56</v>
      </c>
      <c r="C113" s="109" t="s">
        <v>50</v>
      </c>
      <c r="D113" s="103" t="s">
        <v>171</v>
      </c>
      <c r="E113" s="103"/>
      <c r="F113" s="163" t="e">
        <f t="shared" si="4"/>
        <v>#REF!</v>
      </c>
      <c r="G113" s="163">
        <f t="shared" si="4"/>
        <v>13478.6</v>
      </c>
      <c r="H113" s="163">
        <f t="shared" si="4"/>
        <v>13478.6</v>
      </c>
      <c r="I113" s="163">
        <f t="shared" si="4"/>
        <v>13478.6</v>
      </c>
      <c r="J113" s="37">
        <f t="shared" si="2"/>
        <v>40435.800000000003</v>
      </c>
    </row>
    <row r="114" spans="1:11" ht="94.5" thickBot="1">
      <c r="A114" s="74" t="s">
        <v>186</v>
      </c>
      <c r="B114" s="67" t="s">
        <v>56</v>
      </c>
      <c r="C114" s="67" t="s">
        <v>50</v>
      </c>
      <c r="D114" s="75" t="s">
        <v>120</v>
      </c>
      <c r="E114" s="75">
        <v>500</v>
      </c>
      <c r="F114" s="97" t="e">
        <f ca="1">'Бюджетная роспись'!#REF!</f>
        <v>#REF!</v>
      </c>
      <c r="G114" s="97">
        <f ca="1">'Бюджетная роспись'!G2851</f>
        <v>13478.6</v>
      </c>
      <c r="H114" s="97">
        <f ca="1">'Бюджетная роспись'!H2851</f>
        <v>13478.6</v>
      </c>
      <c r="I114" s="97">
        <f ca="1">'Бюджетная роспись'!I2851</f>
        <v>13478.6</v>
      </c>
      <c r="J114" s="37">
        <f t="shared" si="2"/>
        <v>40435.800000000003</v>
      </c>
    </row>
    <row r="115" spans="1:11" ht="19.5" thickBot="1">
      <c r="A115" s="62" t="s">
        <v>77</v>
      </c>
      <c r="B115" s="63">
        <v>10</v>
      </c>
      <c r="C115" s="26"/>
      <c r="D115" s="63"/>
      <c r="E115" s="63"/>
      <c r="F115" s="64" t="e">
        <f>+F116+F120</f>
        <v>#REF!</v>
      </c>
      <c r="G115" s="64">
        <f>+G116+G120</f>
        <v>1007</v>
      </c>
      <c r="H115" s="64">
        <f>+H116+H120</f>
        <v>1008</v>
      </c>
      <c r="I115" s="64">
        <f>+I116+I120</f>
        <v>1107</v>
      </c>
      <c r="J115" s="37">
        <f t="shared" si="2"/>
        <v>3122</v>
      </c>
    </row>
    <row r="116" spans="1:11" ht="19.5" thickBot="1">
      <c r="A116" s="150" t="s">
        <v>46</v>
      </c>
      <c r="B116" s="148">
        <v>10</v>
      </c>
      <c r="C116" s="133" t="s">
        <v>50</v>
      </c>
      <c r="D116" s="148"/>
      <c r="E116" s="148"/>
      <c r="F116" s="149" t="e">
        <f>+F119</f>
        <v>#REF!</v>
      </c>
      <c r="G116" s="149">
        <f>+G119</f>
        <v>907</v>
      </c>
      <c r="H116" s="149">
        <f>+H119</f>
        <v>998</v>
      </c>
      <c r="I116" s="149">
        <f>+I119</f>
        <v>1097</v>
      </c>
      <c r="J116" s="37">
        <f t="shared" si="2"/>
        <v>3002</v>
      </c>
    </row>
    <row r="117" spans="1:11" ht="19.5" thickBot="1">
      <c r="A117" s="54" t="s">
        <v>85</v>
      </c>
      <c r="B117" s="142">
        <v>10</v>
      </c>
      <c r="C117" s="117" t="s">
        <v>50</v>
      </c>
      <c r="D117" s="136" t="s">
        <v>173</v>
      </c>
      <c r="E117" s="143"/>
      <c r="F117" s="144" t="e">
        <f t="shared" ref="F117:I118" si="5">F118</f>
        <v>#REF!</v>
      </c>
      <c r="G117" s="144">
        <f t="shared" si="5"/>
        <v>907</v>
      </c>
      <c r="H117" s="144">
        <f t="shared" si="5"/>
        <v>998</v>
      </c>
      <c r="I117" s="144">
        <f t="shared" si="5"/>
        <v>1097</v>
      </c>
      <c r="J117" s="37">
        <f t="shared" si="2"/>
        <v>3002</v>
      </c>
    </row>
    <row r="118" spans="1:11" ht="94.5" thickBot="1">
      <c r="A118" s="102" t="s">
        <v>113</v>
      </c>
      <c r="B118" s="145" t="s">
        <v>182</v>
      </c>
      <c r="C118" s="109" t="s">
        <v>50</v>
      </c>
      <c r="D118" s="103" t="s">
        <v>157</v>
      </c>
      <c r="E118" s="146"/>
      <c r="F118" s="147" t="e">
        <f t="shared" si="5"/>
        <v>#REF!</v>
      </c>
      <c r="G118" s="147">
        <f t="shared" si="5"/>
        <v>907</v>
      </c>
      <c r="H118" s="147">
        <f t="shared" si="5"/>
        <v>998</v>
      </c>
      <c r="I118" s="147">
        <f t="shared" si="5"/>
        <v>1097</v>
      </c>
      <c r="J118" s="37">
        <f t="shared" si="2"/>
        <v>3002</v>
      </c>
    </row>
    <row r="119" spans="1:11" ht="113.25" thickBot="1">
      <c r="A119" s="74" t="s">
        <v>16</v>
      </c>
      <c r="B119" s="81">
        <v>10</v>
      </c>
      <c r="C119" s="67" t="s">
        <v>50</v>
      </c>
      <c r="D119" s="98" t="s">
        <v>158</v>
      </c>
      <c r="E119" s="98">
        <v>300</v>
      </c>
      <c r="F119" s="97" t="e">
        <f ca="1">'Бюджетная роспись'!#REF!+'Бюджетная роспись'!#REF!</f>
        <v>#REF!</v>
      </c>
      <c r="G119" s="97">
        <f ca="1">'Бюджетная роспись'!G2886+'Бюджетная роспись'!G69</f>
        <v>907</v>
      </c>
      <c r="H119" s="97">
        <f ca="1">'Бюджетная роспись'!H2886+'Бюджетная роспись'!H69</f>
        <v>998</v>
      </c>
      <c r="I119" s="97">
        <f ca="1">'Бюджетная роспись'!I2886+'Бюджетная роспись'!I69</f>
        <v>1097</v>
      </c>
      <c r="J119" s="37">
        <f t="shared" si="2"/>
        <v>3002</v>
      </c>
    </row>
    <row r="120" spans="1:11" ht="19.5" thickBot="1">
      <c r="A120" s="130" t="s">
        <v>78</v>
      </c>
      <c r="B120" s="148">
        <v>10</v>
      </c>
      <c r="C120" s="133" t="s">
        <v>52</v>
      </c>
      <c r="D120" s="148"/>
      <c r="E120" s="148"/>
      <c r="F120" s="149" t="e">
        <f>+F123</f>
        <v>#REF!</v>
      </c>
      <c r="G120" s="149">
        <f>+G123</f>
        <v>100</v>
      </c>
      <c r="H120" s="149">
        <f>+H123</f>
        <v>10</v>
      </c>
      <c r="I120" s="149">
        <f>+I123</f>
        <v>10</v>
      </c>
      <c r="J120" s="37">
        <f t="shared" si="2"/>
        <v>120</v>
      </c>
    </row>
    <row r="121" spans="1:11" ht="19.5" thickBot="1">
      <c r="A121" s="54" t="s">
        <v>85</v>
      </c>
      <c r="B121" s="142"/>
      <c r="C121" s="16"/>
      <c r="D121" s="143"/>
      <c r="E121" s="143"/>
      <c r="F121" s="144" t="e">
        <f t="shared" ref="F121:I122" si="6">F122</f>
        <v>#REF!</v>
      </c>
      <c r="G121" s="144">
        <f t="shared" si="6"/>
        <v>100</v>
      </c>
      <c r="H121" s="144">
        <f t="shared" si="6"/>
        <v>10</v>
      </c>
      <c r="I121" s="144">
        <f t="shared" si="6"/>
        <v>10</v>
      </c>
      <c r="J121" s="37">
        <f t="shared" si="2"/>
        <v>120</v>
      </c>
    </row>
    <row r="122" spans="1:11" ht="19.5" thickBot="1">
      <c r="A122" s="102" t="s">
        <v>111</v>
      </c>
      <c r="B122" s="145" t="s">
        <v>182</v>
      </c>
      <c r="C122" s="109" t="s">
        <v>52</v>
      </c>
      <c r="D122" s="103" t="s">
        <v>169</v>
      </c>
      <c r="E122" s="146"/>
      <c r="F122" s="147" t="e">
        <f t="shared" si="6"/>
        <v>#REF!</v>
      </c>
      <c r="G122" s="147">
        <f t="shared" si="6"/>
        <v>100</v>
      </c>
      <c r="H122" s="147">
        <f t="shared" si="6"/>
        <v>10</v>
      </c>
      <c r="I122" s="147">
        <f t="shared" si="6"/>
        <v>10</v>
      </c>
      <c r="J122" s="37">
        <f t="shared" si="2"/>
        <v>120</v>
      </c>
    </row>
    <row r="123" spans="1:11" ht="113.25" thickBot="1">
      <c r="A123" s="74" t="s">
        <v>20</v>
      </c>
      <c r="B123" s="81">
        <v>10</v>
      </c>
      <c r="C123" s="67" t="s">
        <v>52</v>
      </c>
      <c r="D123" s="75" t="s">
        <v>162</v>
      </c>
      <c r="E123" s="75">
        <v>300</v>
      </c>
      <c r="F123" s="97" t="e">
        <f ca="1">'Бюджетная роспись'!#REF!</f>
        <v>#REF!</v>
      </c>
      <c r="G123" s="97">
        <f ca="1">'Бюджетная роспись'!G2973</f>
        <v>100</v>
      </c>
      <c r="H123" s="97">
        <f ca="1">'Бюджетная роспись'!H2973</f>
        <v>10</v>
      </c>
      <c r="I123" s="97">
        <f ca="1">'Бюджетная роспись'!I2973</f>
        <v>10</v>
      </c>
      <c r="J123" s="37">
        <f t="shared" si="2"/>
        <v>120</v>
      </c>
    </row>
    <row r="124" spans="1:11" ht="19.5" thickBot="1">
      <c r="A124" s="25" t="s">
        <v>79</v>
      </c>
      <c r="B124" s="26">
        <v>11</v>
      </c>
      <c r="C124" s="26"/>
      <c r="D124" s="27"/>
      <c r="E124" s="26"/>
      <c r="F124" s="28" t="e">
        <f>+F125</f>
        <v>#REF!</v>
      </c>
      <c r="G124" s="28">
        <f>+G125</f>
        <v>20</v>
      </c>
      <c r="H124" s="28">
        <f>+H125</f>
        <v>30</v>
      </c>
      <c r="I124" s="28">
        <f>+I125</f>
        <v>40</v>
      </c>
      <c r="J124" s="37">
        <f t="shared" si="2"/>
        <v>90</v>
      </c>
    </row>
    <row r="125" spans="1:11" ht="19.5" thickBot="1">
      <c r="A125" s="130" t="s">
        <v>80</v>
      </c>
      <c r="B125" s="155">
        <v>11</v>
      </c>
      <c r="C125" s="156" t="s">
        <v>50</v>
      </c>
      <c r="D125" s="157"/>
      <c r="E125" s="155"/>
      <c r="F125" s="158" t="e">
        <f>+F128</f>
        <v>#REF!</v>
      </c>
      <c r="G125" s="158">
        <f>+G128</f>
        <v>20</v>
      </c>
      <c r="H125" s="158">
        <f>+H128</f>
        <v>30</v>
      </c>
      <c r="I125" s="158">
        <f>+I128</f>
        <v>40</v>
      </c>
      <c r="J125" s="37">
        <f t="shared" si="2"/>
        <v>90</v>
      </c>
    </row>
    <row r="126" spans="1:11" ht="19.5" thickBot="1">
      <c r="A126" s="54" t="s">
        <v>85</v>
      </c>
      <c r="B126" s="151" t="s">
        <v>58</v>
      </c>
      <c r="C126" s="152" t="s">
        <v>50</v>
      </c>
      <c r="D126" s="153"/>
      <c r="E126" s="151"/>
      <c r="F126" s="154" t="e">
        <f t="shared" ref="F126:I127" si="7">F127</f>
        <v>#REF!</v>
      </c>
      <c r="G126" s="154">
        <f t="shared" si="7"/>
        <v>20</v>
      </c>
      <c r="H126" s="154">
        <f t="shared" si="7"/>
        <v>30</v>
      </c>
      <c r="I126" s="154">
        <f t="shared" si="7"/>
        <v>40</v>
      </c>
      <c r="J126" s="37">
        <f t="shared" si="2"/>
        <v>90</v>
      </c>
    </row>
    <row r="127" spans="1:11" ht="19.5" thickBot="1">
      <c r="A127" s="102" t="s">
        <v>111</v>
      </c>
      <c r="B127" s="159" t="s">
        <v>58</v>
      </c>
      <c r="C127" s="160" t="s">
        <v>50</v>
      </c>
      <c r="D127" s="161" t="s">
        <v>169</v>
      </c>
      <c r="E127" s="159"/>
      <c r="F127" s="162" t="e">
        <f t="shared" si="7"/>
        <v>#REF!</v>
      </c>
      <c r="G127" s="162">
        <f t="shared" si="7"/>
        <v>20</v>
      </c>
      <c r="H127" s="162">
        <f t="shared" si="7"/>
        <v>30</v>
      </c>
      <c r="I127" s="162">
        <f t="shared" si="7"/>
        <v>40</v>
      </c>
      <c r="J127" s="37">
        <f t="shared" si="2"/>
        <v>90</v>
      </c>
    </row>
    <row r="128" spans="1:11" ht="94.5" thickBot="1">
      <c r="A128" s="74" t="s">
        <v>21</v>
      </c>
      <c r="B128" s="85">
        <v>11</v>
      </c>
      <c r="C128" s="86" t="s">
        <v>50</v>
      </c>
      <c r="D128" s="84" t="s">
        <v>161</v>
      </c>
      <c r="E128" s="85">
        <v>200</v>
      </c>
      <c r="F128" s="83" t="e">
        <f ca="1">'Бюджетная роспись'!#REF!</f>
        <v>#REF!</v>
      </c>
      <c r="G128" s="83">
        <f ca="1">'Бюджетная роспись'!G3060</f>
        <v>20</v>
      </c>
      <c r="H128" s="83">
        <f ca="1">'Бюджетная роспись'!H3060</f>
        <v>30</v>
      </c>
      <c r="I128" s="83">
        <f ca="1">'Бюджетная роспись'!I3060</f>
        <v>40</v>
      </c>
      <c r="J128" s="37">
        <f t="shared" si="2"/>
        <v>90</v>
      </c>
      <c r="K128" s="3"/>
    </row>
    <row r="129" spans="1:11" ht="38.25" hidden="1" thickBot="1">
      <c r="A129" s="25" t="s">
        <v>183</v>
      </c>
      <c r="B129" s="26" t="s">
        <v>48</v>
      </c>
      <c r="C129" s="26"/>
      <c r="D129" s="27"/>
      <c r="E129" s="26"/>
      <c r="F129" s="28" t="e">
        <f>+F130</f>
        <v>#REF!</v>
      </c>
      <c r="G129" s="28">
        <f>+G130</f>
        <v>0</v>
      </c>
      <c r="H129" s="28">
        <f>+H130</f>
        <v>0</v>
      </c>
      <c r="I129" s="28">
        <f>+I130</f>
        <v>0</v>
      </c>
      <c r="J129" s="37">
        <f t="shared" si="2"/>
        <v>0</v>
      </c>
      <c r="K129" s="3"/>
    </row>
    <row r="130" spans="1:11" ht="38.25" hidden="1" thickBot="1">
      <c r="A130" s="130" t="s">
        <v>184</v>
      </c>
      <c r="B130" s="155" t="s">
        <v>48</v>
      </c>
      <c r="C130" s="156" t="s">
        <v>50</v>
      </c>
      <c r="D130" s="157"/>
      <c r="E130" s="155"/>
      <c r="F130" s="158" t="e">
        <f t="shared" ref="F130:I132" si="8">F131</f>
        <v>#REF!</v>
      </c>
      <c r="G130" s="158">
        <f t="shared" si="8"/>
        <v>0</v>
      </c>
      <c r="H130" s="158">
        <f>H131</f>
        <v>0</v>
      </c>
      <c r="I130" s="158">
        <f t="shared" si="8"/>
        <v>0</v>
      </c>
      <c r="J130" s="37">
        <f t="shared" si="2"/>
        <v>0</v>
      </c>
      <c r="K130" s="3"/>
    </row>
    <row r="131" spans="1:11" ht="19.5" hidden="1" thickBot="1">
      <c r="A131" s="54" t="s">
        <v>85</v>
      </c>
      <c r="B131" s="151" t="s">
        <v>48</v>
      </c>
      <c r="C131" s="152" t="s">
        <v>50</v>
      </c>
      <c r="D131" s="153"/>
      <c r="E131" s="151"/>
      <c r="F131" s="154" t="e">
        <f t="shared" si="8"/>
        <v>#REF!</v>
      </c>
      <c r="G131" s="154">
        <f t="shared" si="8"/>
        <v>0</v>
      </c>
      <c r="H131" s="154">
        <f>H132</f>
        <v>0</v>
      </c>
      <c r="I131" s="154">
        <f t="shared" si="8"/>
        <v>0</v>
      </c>
      <c r="J131" s="37">
        <f t="shared" si="2"/>
        <v>0</v>
      </c>
      <c r="K131" s="3"/>
    </row>
    <row r="132" spans="1:11" ht="57" hidden="1" thickBot="1">
      <c r="A132" s="102" t="s">
        <v>110</v>
      </c>
      <c r="B132" s="159">
        <v>13</v>
      </c>
      <c r="C132" s="160" t="s">
        <v>50</v>
      </c>
      <c r="D132" s="161" t="s">
        <v>176</v>
      </c>
      <c r="E132" s="159"/>
      <c r="F132" s="162" t="e">
        <f t="shared" si="8"/>
        <v>#REF!</v>
      </c>
      <c r="G132" s="162">
        <f t="shared" si="8"/>
        <v>0</v>
      </c>
      <c r="H132" s="162">
        <f>H133</f>
        <v>0</v>
      </c>
      <c r="I132" s="162">
        <f t="shared" si="8"/>
        <v>0</v>
      </c>
      <c r="J132" s="37">
        <f t="shared" si="2"/>
        <v>0</v>
      </c>
    </row>
    <row r="133" spans="1:11" ht="57" hidden="1" thickBot="1">
      <c r="A133" s="114" t="s">
        <v>118</v>
      </c>
      <c r="B133" s="85">
        <v>13</v>
      </c>
      <c r="C133" s="86" t="s">
        <v>50</v>
      </c>
      <c r="D133" s="84" t="s">
        <v>160</v>
      </c>
      <c r="E133" s="85">
        <v>700</v>
      </c>
      <c r="F133" s="83" t="e">
        <f ca="1">'Бюджетная роспись'!#REF!</f>
        <v>#REF!</v>
      </c>
      <c r="G133" s="83">
        <f ca="1">'Бюджетная роспись'!G3148</f>
        <v>0</v>
      </c>
      <c r="H133" s="83">
        <f ca="1">'Бюджетная роспись'!H3148</f>
        <v>0</v>
      </c>
      <c r="I133" s="83">
        <f ca="1">'Бюджетная роспись'!I3148</f>
        <v>0</v>
      </c>
      <c r="J133" s="37">
        <f t="shared" si="2"/>
        <v>0</v>
      </c>
    </row>
    <row r="134" spans="1:11">
      <c r="A134" s="4"/>
      <c r="B134" s="4"/>
      <c r="C134" s="4"/>
      <c r="D134" s="4"/>
      <c r="E134" s="4"/>
      <c r="F134" s="4"/>
      <c r="G134" s="4"/>
      <c r="H134" s="4"/>
      <c r="I134" s="4"/>
      <c r="J134" s="4"/>
    </row>
    <row r="135" spans="1:11">
      <c r="A135" s="4"/>
      <c r="B135" s="4"/>
      <c r="C135" s="4"/>
      <c r="D135" s="4"/>
      <c r="E135" s="4"/>
      <c r="F135" s="4"/>
      <c r="G135" s="4"/>
      <c r="H135" s="4"/>
      <c r="I135" s="4"/>
      <c r="J135" s="4"/>
    </row>
    <row r="136" spans="1:11">
      <c r="A136" s="4"/>
      <c r="B136" s="4"/>
      <c r="C136" s="4"/>
      <c r="D136" s="4"/>
      <c r="E136" s="4"/>
      <c r="F136" s="4"/>
      <c r="G136" s="4"/>
      <c r="H136" s="4"/>
      <c r="I136" s="4"/>
      <c r="J136" s="4"/>
    </row>
    <row r="137" spans="1:11">
      <c r="A137" s="4"/>
      <c r="B137" s="4"/>
      <c r="C137" s="4"/>
      <c r="D137" s="4"/>
      <c r="E137" s="4"/>
      <c r="F137" s="4"/>
      <c r="G137" s="4"/>
      <c r="H137" s="4"/>
      <c r="I137" s="4"/>
      <c r="J137" s="4"/>
    </row>
    <row r="138" spans="1:11">
      <c r="A138" s="4"/>
      <c r="B138" s="4"/>
      <c r="C138" s="4"/>
      <c r="D138" s="4"/>
      <c r="E138" s="4"/>
      <c r="F138" s="4"/>
      <c r="G138" s="4"/>
      <c r="H138" s="4"/>
      <c r="I138" s="4"/>
      <c r="J138" s="4"/>
    </row>
    <row r="139" spans="1:11">
      <c r="A139" s="4"/>
      <c r="B139" s="4"/>
      <c r="C139" s="4"/>
      <c r="D139" s="4"/>
      <c r="E139" s="4"/>
      <c r="F139" s="4"/>
      <c r="G139" s="4"/>
      <c r="H139" s="4"/>
      <c r="I139" s="4"/>
      <c r="J139" s="4"/>
    </row>
    <row r="140" spans="1:11">
      <c r="A140" s="4"/>
      <c r="B140" s="4"/>
      <c r="C140" s="4"/>
      <c r="D140" s="4"/>
      <c r="E140" s="4"/>
      <c r="F140" s="4"/>
      <c r="G140" s="4"/>
      <c r="H140" s="4"/>
      <c r="I140" s="4"/>
      <c r="J140" s="4"/>
    </row>
    <row r="141" spans="1:11">
      <c r="A141" s="4"/>
      <c r="B141" s="4"/>
      <c r="C141" s="4"/>
      <c r="D141" s="4"/>
      <c r="E141" s="4"/>
      <c r="F141" s="4"/>
      <c r="G141" s="4"/>
      <c r="H141" s="4"/>
      <c r="I141" s="4"/>
      <c r="J141" s="4"/>
    </row>
    <row r="142" spans="1:11">
      <c r="A142" s="4"/>
      <c r="B142" s="4"/>
      <c r="C142" s="4"/>
      <c r="D142" s="4"/>
      <c r="E142" s="4"/>
      <c r="F142" s="4"/>
      <c r="G142" s="4"/>
      <c r="H142" s="4"/>
      <c r="I142" s="4"/>
      <c r="J142" s="4"/>
    </row>
    <row r="143" spans="1:11">
      <c r="A143" s="4"/>
      <c r="B143" s="4"/>
      <c r="C143" s="4"/>
      <c r="D143" s="4"/>
      <c r="E143" s="4"/>
      <c r="F143" s="4"/>
      <c r="G143" s="4"/>
      <c r="H143" s="4"/>
      <c r="I143" s="4"/>
      <c r="J143" s="4"/>
    </row>
    <row r="144" spans="1:11">
      <c r="A144" s="4"/>
      <c r="B144" s="4"/>
      <c r="C144" s="4"/>
      <c r="D144" s="4"/>
      <c r="E144" s="4"/>
      <c r="F144" s="4"/>
      <c r="G144" s="4"/>
      <c r="H144" s="4"/>
      <c r="I144" s="4"/>
      <c r="J144" s="4"/>
    </row>
    <row r="145" spans="1:10">
      <c r="A145" s="4"/>
      <c r="B145" s="4"/>
      <c r="C145" s="4"/>
      <c r="D145" s="4"/>
      <c r="E145" s="4"/>
      <c r="F145" s="4"/>
      <c r="G145" s="4"/>
      <c r="H145" s="4"/>
      <c r="I145" s="4"/>
      <c r="J145" s="4"/>
    </row>
    <row r="146" spans="1:10">
      <c r="A146" s="4"/>
      <c r="B146" s="4"/>
      <c r="C146" s="4"/>
      <c r="D146" s="4"/>
      <c r="E146" s="4"/>
      <c r="F146" s="4"/>
      <c r="G146" s="4"/>
      <c r="H146" s="4"/>
      <c r="I146" s="4"/>
      <c r="J146" s="4"/>
    </row>
    <row r="147" spans="1:10">
      <c r="A147" s="4"/>
      <c r="B147" s="4"/>
      <c r="C147" s="4"/>
      <c r="D147" s="4"/>
      <c r="E147" s="4"/>
      <c r="F147" s="4"/>
      <c r="G147" s="4"/>
      <c r="H147" s="4"/>
      <c r="I147" s="4"/>
      <c r="J147" s="4"/>
    </row>
  </sheetData>
  <autoFilter ref="A11:J133">
    <filterColumn colId="9">
      <customFilters and="1">
        <customFilter operator="notEqual" val="0"/>
      </customFilters>
    </filterColumn>
  </autoFilter>
  <mergeCells count="7">
    <mergeCell ref="F1:I4"/>
    <mergeCell ref="A9:A10"/>
    <mergeCell ref="B9:B10"/>
    <mergeCell ref="C9:C10"/>
    <mergeCell ref="D9:D10"/>
    <mergeCell ref="E9:E10"/>
    <mergeCell ref="A6:I6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W117"/>
  <sheetViews>
    <sheetView tabSelected="1" view="pageBreakPreview" zoomScale="59" zoomScaleNormal="75" zoomScaleSheetLayoutView="59" workbookViewId="0">
      <selection activeCell="E16" sqref="E16"/>
    </sheetView>
  </sheetViews>
  <sheetFormatPr defaultRowHeight="12.75"/>
  <cols>
    <col min="2" max="2" width="75.42578125" customWidth="1"/>
    <col min="3" max="3" width="18" customWidth="1"/>
    <col min="4" max="4" width="10.28515625" customWidth="1"/>
    <col min="5" max="5" width="9" customWidth="1"/>
    <col min="6" max="6" width="6.28515625" customWidth="1"/>
    <col min="7" max="7" width="13.5703125" hidden="1" customWidth="1"/>
    <col min="8" max="8" width="13.5703125" customWidth="1"/>
    <col min="9" max="9" width="14.42578125" customWidth="1"/>
    <col min="10" max="10" width="15.42578125" customWidth="1"/>
    <col min="11" max="11" width="19.7109375" customWidth="1"/>
    <col min="12" max="12" width="13.5703125" customWidth="1"/>
  </cols>
  <sheetData>
    <row r="1" spans="1:23" ht="12.75" customHeight="1">
      <c r="D1" s="325"/>
      <c r="E1" s="282"/>
      <c r="F1" s="282"/>
      <c r="G1" s="332" t="s">
        <v>260</v>
      </c>
      <c r="H1" s="332"/>
      <c r="I1" s="332"/>
      <c r="J1" s="332"/>
      <c r="K1" s="282"/>
    </row>
    <row r="2" spans="1:23" ht="12.75" customHeight="1">
      <c r="D2" s="282"/>
      <c r="E2" s="282"/>
      <c r="F2" s="282"/>
      <c r="G2" s="332"/>
      <c r="H2" s="332"/>
      <c r="I2" s="332"/>
      <c r="J2" s="332"/>
      <c r="K2" s="282"/>
    </row>
    <row r="3" spans="1:23" ht="111" customHeight="1">
      <c r="D3" s="282"/>
      <c r="E3" s="282"/>
      <c r="F3" s="282"/>
      <c r="G3" s="332"/>
      <c r="H3" s="332"/>
      <c r="I3" s="332"/>
      <c r="J3" s="332"/>
      <c r="K3" s="282"/>
    </row>
    <row r="4" spans="1:23" ht="87" customHeight="1">
      <c r="A4" s="329" t="s">
        <v>259</v>
      </c>
      <c r="B4" s="329"/>
      <c r="C4" s="329"/>
      <c r="D4" s="329"/>
      <c r="E4" s="329"/>
      <c r="F4" s="329"/>
      <c r="G4" s="329"/>
      <c r="H4" s="329"/>
      <c r="I4" s="329"/>
      <c r="J4" s="329"/>
      <c r="K4" s="281"/>
    </row>
    <row r="8" spans="1:23" ht="13.5" thickBot="1"/>
    <row r="9" spans="1:23" ht="38.25" thickBot="1">
      <c r="A9" s="284" t="s">
        <v>84</v>
      </c>
      <c r="B9" s="13" t="s">
        <v>59</v>
      </c>
      <c r="C9" s="13" t="s">
        <v>62</v>
      </c>
      <c r="D9" s="13" t="s">
        <v>63</v>
      </c>
      <c r="E9" s="13" t="s">
        <v>60</v>
      </c>
      <c r="F9" s="13" t="s">
        <v>61</v>
      </c>
      <c r="G9" s="13" t="s">
        <v>68</v>
      </c>
      <c r="H9" s="13" t="s">
        <v>67</v>
      </c>
      <c r="I9" s="13" t="s">
        <v>251</v>
      </c>
      <c r="J9" s="13" t="s">
        <v>6</v>
      </c>
      <c r="K9" s="13" t="s">
        <v>64</v>
      </c>
      <c r="V9" s="139"/>
      <c r="W9" s="139"/>
    </row>
    <row r="10" spans="1:23" ht="38.25" thickBot="1">
      <c r="A10" s="284"/>
      <c r="B10" s="13"/>
      <c r="C10" s="13"/>
      <c r="D10" s="13"/>
      <c r="E10" s="13"/>
      <c r="F10" s="13"/>
      <c r="G10" s="13" t="s">
        <v>65</v>
      </c>
      <c r="H10" s="13" t="s">
        <v>65</v>
      </c>
      <c r="I10" s="13" t="s">
        <v>65</v>
      </c>
      <c r="J10" s="13" t="s">
        <v>65</v>
      </c>
      <c r="K10" s="13" t="s">
        <v>65</v>
      </c>
      <c r="V10" s="139"/>
    </row>
    <row r="11" spans="1:23" ht="60.75" hidden="1" customHeight="1" thickBot="1">
      <c r="A11" s="285"/>
      <c r="B11" s="1"/>
      <c r="C11" s="1"/>
      <c r="D11" s="1"/>
      <c r="E11" s="1"/>
      <c r="F11" s="1"/>
      <c r="G11" s="1"/>
      <c r="H11" s="1"/>
      <c r="I11" s="1"/>
      <c r="J11" s="1"/>
      <c r="K11" s="1"/>
      <c r="V11" s="139"/>
    </row>
    <row r="12" spans="1:23" ht="19.5" thickBot="1">
      <c r="A12" s="40">
        <v>1</v>
      </c>
      <c r="B12" s="13">
        <v>2</v>
      </c>
      <c r="C12" s="286">
        <v>3</v>
      </c>
      <c r="D12" s="286">
        <v>4</v>
      </c>
      <c r="E12" s="286">
        <v>5</v>
      </c>
      <c r="F12" s="286">
        <v>6</v>
      </c>
      <c r="G12" s="13">
        <v>7</v>
      </c>
      <c r="H12" s="13">
        <v>8</v>
      </c>
      <c r="I12" s="13">
        <v>8</v>
      </c>
      <c r="J12" s="13">
        <v>9</v>
      </c>
      <c r="K12" s="13">
        <v>7</v>
      </c>
      <c r="V12" s="139"/>
    </row>
    <row r="13" spans="1:23" ht="19.5" thickBot="1">
      <c r="A13" s="50"/>
      <c r="B13" s="287" t="s">
        <v>70</v>
      </c>
      <c r="C13" s="51"/>
      <c r="D13" s="51"/>
      <c r="E13" s="51"/>
      <c r="F13" s="51"/>
      <c r="G13" s="87" t="e">
        <f>+G14</f>
        <v>#REF!</v>
      </c>
      <c r="H13" s="87">
        <f>+H14</f>
        <v>67088</v>
      </c>
      <c r="I13" s="87">
        <f>+I14</f>
        <v>68777</v>
      </c>
      <c r="J13" s="87">
        <f>+J14</f>
        <v>72018</v>
      </c>
      <c r="K13" s="87">
        <f>H13+I13+J13</f>
        <v>207883</v>
      </c>
      <c r="V13" s="139"/>
    </row>
    <row r="14" spans="1:23" ht="57" thickBot="1">
      <c r="A14" s="49">
        <v>1</v>
      </c>
      <c r="B14" s="288" t="s">
        <v>38</v>
      </c>
      <c r="C14" s="289" t="s">
        <v>172</v>
      </c>
      <c r="D14" s="55"/>
      <c r="E14" s="55"/>
      <c r="F14" s="55"/>
      <c r="G14" s="56" t="e">
        <f>G15+G43+G49+G72</f>
        <v>#REF!</v>
      </c>
      <c r="H14" s="56">
        <f>H15+H43+H49+H72</f>
        <v>67088</v>
      </c>
      <c r="I14" s="56">
        <f>I15+I43+I49+I72</f>
        <v>68777</v>
      </c>
      <c r="J14" s="56">
        <f>J15+J43+J49+J72</f>
        <v>72018</v>
      </c>
      <c r="K14" s="87">
        <f t="shared" ref="K14:K76" si="0">H14+I14+J14</f>
        <v>207883</v>
      </c>
      <c r="L14" s="2"/>
      <c r="V14" s="139"/>
    </row>
    <row r="15" spans="1:23" ht="19.5" thickBot="1">
      <c r="A15" s="49" t="s">
        <v>86</v>
      </c>
      <c r="B15" s="288" t="s">
        <v>85</v>
      </c>
      <c r="C15" s="289" t="s">
        <v>173</v>
      </c>
      <c r="D15" s="55"/>
      <c r="E15" s="55"/>
      <c r="F15" s="55"/>
      <c r="G15" s="56" t="e">
        <f>G16+G23+G29+G38+G41</f>
        <v>#REF!</v>
      </c>
      <c r="H15" s="56">
        <f>H16+H23+H29+H38+H41</f>
        <v>27373.7</v>
      </c>
      <c r="I15" s="56">
        <f>I16+I23+I29+I38+I41</f>
        <v>27670.9</v>
      </c>
      <c r="J15" s="56">
        <f>J16+J23+J29+J38+J41</f>
        <v>28099.599999999999</v>
      </c>
      <c r="K15" s="87">
        <f t="shared" si="0"/>
        <v>83144.200000000012</v>
      </c>
      <c r="V15" s="139"/>
    </row>
    <row r="16" spans="1:23" ht="57" thickBot="1">
      <c r="A16" s="101"/>
      <c r="B16" s="192" t="s">
        <v>109</v>
      </c>
      <c r="C16" s="290" t="s">
        <v>108</v>
      </c>
      <c r="D16" s="112"/>
      <c r="E16" s="112"/>
      <c r="F16" s="112"/>
      <c r="G16" s="113" t="e">
        <f>G17+G18+G19+G20+G21+G22</f>
        <v>#REF!</v>
      </c>
      <c r="H16" s="113">
        <f>H17+H18+H19+H20+H21+H22</f>
        <v>11167.6</v>
      </c>
      <c r="I16" s="113">
        <f>I17+I18+I19+I20+I21+I22</f>
        <v>11303.800000000001</v>
      </c>
      <c r="J16" s="113">
        <f>J17+J18+J19+J20+J21+J22</f>
        <v>11543.5</v>
      </c>
      <c r="K16" s="87">
        <f t="shared" si="0"/>
        <v>34014.9</v>
      </c>
      <c r="V16" s="139"/>
    </row>
    <row r="17" spans="1:22" ht="188.25" thickBot="1">
      <c r="A17" s="1"/>
      <c r="B17" s="77" t="s">
        <v>41</v>
      </c>
      <c r="C17" s="291" t="s">
        <v>114</v>
      </c>
      <c r="D17" s="291">
        <v>100</v>
      </c>
      <c r="E17" s="292" t="s">
        <v>50</v>
      </c>
      <c r="F17" s="292" t="s">
        <v>53</v>
      </c>
      <c r="G17" s="293" t="e">
        <f ca="1">+функционал!F23</f>
        <v>#REF!</v>
      </c>
      <c r="H17" s="293">
        <f ca="1">+функционал!G23</f>
        <v>5710.1</v>
      </c>
      <c r="I17" s="293">
        <f ca="1">+функционал!H23</f>
        <v>5766.9</v>
      </c>
      <c r="J17" s="293">
        <f ca="1">+функционал!I23</f>
        <v>5824.5</v>
      </c>
      <c r="K17" s="87">
        <f t="shared" si="0"/>
        <v>17301.5</v>
      </c>
      <c r="V17" s="139"/>
    </row>
    <row r="18" spans="1:22" ht="150.75" thickBot="1">
      <c r="A18" s="1"/>
      <c r="B18" s="77" t="s">
        <v>30</v>
      </c>
      <c r="C18" s="291" t="s">
        <v>115</v>
      </c>
      <c r="D18" s="291">
        <v>200</v>
      </c>
      <c r="E18" s="292" t="s">
        <v>50</v>
      </c>
      <c r="F18" s="292" t="s">
        <v>53</v>
      </c>
      <c r="G18" s="293" t="e">
        <f ca="1">+функционал!F24</f>
        <v>#REF!</v>
      </c>
      <c r="H18" s="293">
        <f ca="1">+функционал!G24</f>
        <v>2750.1</v>
      </c>
      <c r="I18" s="293">
        <f ca="1">+функционал!H24</f>
        <v>2719.8</v>
      </c>
      <c r="J18" s="293">
        <f ca="1">+функционал!I24</f>
        <v>2790.6000000000004</v>
      </c>
      <c r="K18" s="87">
        <f t="shared" si="0"/>
        <v>8260.5</v>
      </c>
      <c r="V18" s="139"/>
    </row>
    <row r="19" spans="1:22" ht="132" thickBot="1">
      <c r="A19" s="1"/>
      <c r="B19" s="77" t="s">
        <v>31</v>
      </c>
      <c r="C19" s="291" t="s">
        <v>115</v>
      </c>
      <c r="D19" s="291">
        <v>800</v>
      </c>
      <c r="E19" s="292" t="s">
        <v>50</v>
      </c>
      <c r="F19" s="292" t="s">
        <v>53</v>
      </c>
      <c r="G19" s="293" t="e">
        <f ca="1">+функционал!F25</f>
        <v>#REF!</v>
      </c>
      <c r="H19" s="293">
        <f ca="1">+функционал!G25</f>
        <v>1600</v>
      </c>
      <c r="I19" s="293">
        <f ca="1">+функционал!H25</f>
        <v>1700</v>
      </c>
      <c r="J19" s="293">
        <f ca="1">+функционал!I25</f>
        <v>1800</v>
      </c>
      <c r="K19" s="87">
        <f t="shared" si="0"/>
        <v>5100</v>
      </c>
      <c r="V19" s="139"/>
    </row>
    <row r="20" spans="1:22" ht="188.25" hidden="1" thickBot="1">
      <c r="A20" s="1"/>
      <c r="B20" s="77" t="s">
        <v>39</v>
      </c>
      <c r="C20" s="291" t="s">
        <v>116</v>
      </c>
      <c r="D20" s="291">
        <v>100</v>
      </c>
      <c r="E20" s="292" t="s">
        <v>50</v>
      </c>
      <c r="F20" s="292" t="s">
        <v>51</v>
      </c>
      <c r="G20" s="293">
        <f ca="1">функционал!F18</f>
        <v>0</v>
      </c>
      <c r="H20" s="293">
        <f ca="1">функционал!G18</f>
        <v>0</v>
      </c>
      <c r="I20" s="293">
        <f ca="1">функционал!H18</f>
        <v>0</v>
      </c>
      <c r="J20" s="293">
        <f ca="1">функционал!I18</f>
        <v>0</v>
      </c>
      <c r="K20" s="87">
        <f t="shared" si="0"/>
        <v>0</v>
      </c>
      <c r="V20" s="139"/>
    </row>
    <row r="21" spans="1:22" ht="132" hidden="1" thickBot="1">
      <c r="A21" s="1"/>
      <c r="B21" s="77" t="s">
        <v>40</v>
      </c>
      <c r="C21" s="291" t="s">
        <v>117</v>
      </c>
      <c r="D21" s="291">
        <v>200</v>
      </c>
      <c r="E21" s="292" t="s">
        <v>50</v>
      </c>
      <c r="F21" s="292" t="s">
        <v>51</v>
      </c>
      <c r="G21" s="293">
        <f ca="1">функционал!F19</f>
        <v>0</v>
      </c>
      <c r="H21" s="293">
        <f ca="1">функционал!G19</f>
        <v>0</v>
      </c>
      <c r="I21" s="293">
        <f ca="1">функционал!H19</f>
        <v>0</v>
      </c>
      <c r="J21" s="293">
        <f ca="1">функционал!I19</f>
        <v>0</v>
      </c>
      <c r="K21" s="87">
        <f t="shared" si="0"/>
        <v>0</v>
      </c>
    </row>
    <row r="22" spans="1:22" ht="188.25" thickBot="1">
      <c r="A22" s="1"/>
      <c r="B22" s="77" t="s">
        <v>39</v>
      </c>
      <c r="C22" s="291" t="s">
        <v>117</v>
      </c>
      <c r="D22" s="291">
        <v>200</v>
      </c>
      <c r="E22" s="292" t="s">
        <v>50</v>
      </c>
      <c r="F22" s="292" t="s">
        <v>53</v>
      </c>
      <c r="G22" s="293" t="e">
        <f ca="1">функционал!F26</f>
        <v>#REF!</v>
      </c>
      <c r="H22" s="293">
        <f ca="1">функционал!G26</f>
        <v>1107.4000000000001</v>
      </c>
      <c r="I22" s="293">
        <f ca="1">функционал!H26</f>
        <v>1117.0999999999999</v>
      </c>
      <c r="J22" s="293">
        <f ca="1">функционал!I26</f>
        <v>1128.4000000000001</v>
      </c>
      <c r="K22" s="87">
        <f t="shared" si="0"/>
        <v>3352.9</v>
      </c>
    </row>
    <row r="23" spans="1:22" ht="75.75" thickBot="1">
      <c r="A23" s="106"/>
      <c r="B23" s="192" t="s">
        <v>289</v>
      </c>
      <c r="C23" s="185" t="s">
        <v>171</v>
      </c>
      <c r="D23" s="185"/>
      <c r="E23" s="186"/>
      <c r="F23" s="186"/>
      <c r="G23" s="294" t="e">
        <f ca="1">G24+G25+G26+G27+G28</f>
        <v>#REF!</v>
      </c>
      <c r="H23" s="294">
        <f ca="1">H24+H25+H26+H27+H28</f>
        <v>14279.1</v>
      </c>
      <c r="I23" s="294">
        <f ca="1">I24+I25+I26+I27+I28</f>
        <v>14279.1</v>
      </c>
      <c r="J23" s="294">
        <f ca="1">J24+J25+J26+J27+J28</f>
        <v>14279.1</v>
      </c>
      <c r="K23" s="87">
        <f t="shared" si="0"/>
        <v>42837.3</v>
      </c>
    </row>
    <row r="24" spans="1:22" ht="169.5" hidden="1" thickBot="1">
      <c r="A24" s="1"/>
      <c r="B24" s="79" t="s">
        <v>408</v>
      </c>
      <c r="C24" s="295" t="s">
        <v>170</v>
      </c>
      <c r="D24" s="295">
        <v>100</v>
      </c>
      <c r="E24" s="292" t="s">
        <v>51</v>
      </c>
      <c r="F24" s="292" t="s">
        <v>52</v>
      </c>
      <c r="G24" s="296">
        <f ca="1">+функционал!F44</f>
        <v>0</v>
      </c>
      <c r="H24" s="296">
        <f ca="1">+функционал!G44</f>
        <v>0</v>
      </c>
      <c r="I24" s="296">
        <f ca="1">+функционал!H44</f>
        <v>0</v>
      </c>
      <c r="J24" s="296">
        <f ca="1">+функционал!I44</f>
        <v>0</v>
      </c>
      <c r="K24" s="87">
        <f t="shared" si="0"/>
        <v>0</v>
      </c>
    </row>
    <row r="25" spans="1:22" ht="113.25" hidden="1" thickBot="1">
      <c r="A25" s="1"/>
      <c r="B25" s="79" t="s">
        <v>409</v>
      </c>
      <c r="C25" s="295" t="s">
        <v>170</v>
      </c>
      <c r="D25" s="295">
        <v>200</v>
      </c>
      <c r="E25" s="292" t="s">
        <v>51</v>
      </c>
      <c r="F25" s="292" t="s">
        <v>52</v>
      </c>
      <c r="G25" s="296">
        <f ca="1">+функционал!F45</f>
        <v>0</v>
      </c>
      <c r="H25" s="296">
        <f ca="1">+функционал!G45</f>
        <v>0</v>
      </c>
      <c r="I25" s="296">
        <f ca="1">+функционал!H45</f>
        <v>0</v>
      </c>
      <c r="J25" s="296">
        <f ca="1">+функционал!I45</f>
        <v>0</v>
      </c>
      <c r="K25" s="87">
        <f t="shared" si="0"/>
        <v>0</v>
      </c>
    </row>
    <row r="26" spans="1:22" ht="394.5" hidden="1" customHeight="1" thickBot="1">
      <c r="A26" s="1"/>
      <c r="B26" s="79" t="s">
        <v>185</v>
      </c>
      <c r="C26" s="295" t="s">
        <v>119</v>
      </c>
      <c r="D26" s="295">
        <v>500</v>
      </c>
      <c r="E26" s="292" t="s">
        <v>50</v>
      </c>
      <c r="F26" s="292" t="s">
        <v>53</v>
      </c>
      <c r="G26" s="296" t="e">
        <f ca="1">функционал!F29</f>
        <v>#REF!</v>
      </c>
      <c r="H26" s="296">
        <f ca="1">функционал!G29</f>
        <v>0</v>
      </c>
      <c r="I26" s="296">
        <f ca="1">функционал!H29</f>
        <v>0</v>
      </c>
      <c r="J26" s="296">
        <f ca="1">функционал!I29</f>
        <v>0</v>
      </c>
      <c r="K26" s="87">
        <f t="shared" si="0"/>
        <v>0</v>
      </c>
    </row>
    <row r="27" spans="1:22" ht="94.5" thickBot="1">
      <c r="A27" s="1"/>
      <c r="B27" s="79" t="s">
        <v>185</v>
      </c>
      <c r="C27" s="295" t="s">
        <v>119</v>
      </c>
      <c r="D27" s="295">
        <v>500</v>
      </c>
      <c r="E27" s="292" t="s">
        <v>50</v>
      </c>
      <c r="F27" s="292" t="s">
        <v>48</v>
      </c>
      <c r="G27" s="296" t="e">
        <f ca="1">функционал!F39</f>
        <v>#REF!</v>
      </c>
      <c r="H27" s="296">
        <f ca="1">функционал!G39</f>
        <v>800.5</v>
      </c>
      <c r="I27" s="296">
        <f ca="1">функционал!H39</f>
        <v>800.5</v>
      </c>
      <c r="J27" s="296">
        <f ca="1">функционал!I39</f>
        <v>800.5</v>
      </c>
      <c r="K27" s="87">
        <f t="shared" si="0"/>
        <v>2401.5</v>
      </c>
    </row>
    <row r="28" spans="1:22" ht="94.5" thickBot="1">
      <c r="A28" s="1"/>
      <c r="B28" s="79" t="s">
        <v>186</v>
      </c>
      <c r="C28" s="295" t="s">
        <v>120</v>
      </c>
      <c r="D28" s="295">
        <v>500</v>
      </c>
      <c r="E28" s="292" t="s">
        <v>56</v>
      </c>
      <c r="F28" s="292" t="s">
        <v>50</v>
      </c>
      <c r="G28" s="296" t="e">
        <f ca="1">функционал!F114</f>
        <v>#REF!</v>
      </c>
      <c r="H28" s="296">
        <f ca="1">функционал!G114</f>
        <v>13478.6</v>
      </c>
      <c r="I28" s="296">
        <f ca="1">функционал!H114</f>
        <v>13478.6</v>
      </c>
      <c r="J28" s="296">
        <f ca="1">функционал!I114</f>
        <v>13478.6</v>
      </c>
      <c r="K28" s="87">
        <f t="shared" si="0"/>
        <v>40435.800000000003</v>
      </c>
    </row>
    <row r="29" spans="1:22" ht="38.25" thickBot="1">
      <c r="A29" s="106"/>
      <c r="B29" s="192" t="s">
        <v>111</v>
      </c>
      <c r="C29" s="185" t="s">
        <v>169</v>
      </c>
      <c r="D29" s="185"/>
      <c r="E29" s="186"/>
      <c r="F29" s="186"/>
      <c r="G29" s="294" t="e">
        <f ca="1">G30+G31+G32+G33+G34+G35+G36+G37</f>
        <v>#REF!</v>
      </c>
      <c r="H29" s="294">
        <f ca="1">H30+H31+H32+H33+H34+H35+H36+H37</f>
        <v>1010</v>
      </c>
      <c r="I29" s="294">
        <f ca="1">I30+I31+I32+I33+I34+I35+I36+I37</f>
        <v>1070</v>
      </c>
      <c r="J29" s="294">
        <f ca="1">J30+J31+J32+J33+J34+J35+J36+J37</f>
        <v>1150</v>
      </c>
      <c r="K29" s="87">
        <f t="shared" si="0"/>
        <v>3230</v>
      </c>
    </row>
    <row r="30" spans="1:22" ht="113.25" thickBot="1">
      <c r="A30" s="1"/>
      <c r="B30" s="79" t="s">
        <v>23</v>
      </c>
      <c r="C30" s="295" t="s">
        <v>168</v>
      </c>
      <c r="D30" s="295">
        <v>200</v>
      </c>
      <c r="E30" s="292" t="s">
        <v>50</v>
      </c>
      <c r="F30" s="292" t="s">
        <v>48</v>
      </c>
      <c r="G30" s="296" t="e">
        <f ca="1">+функционал!F37</f>
        <v>#REF!</v>
      </c>
      <c r="H30" s="296">
        <f ca="1">+функционал!G37</f>
        <v>210</v>
      </c>
      <c r="I30" s="296">
        <f ca="1">+функционал!H37</f>
        <v>260</v>
      </c>
      <c r="J30" s="296">
        <f ca="1">+функционал!I37</f>
        <v>310</v>
      </c>
      <c r="K30" s="87">
        <f t="shared" si="0"/>
        <v>780</v>
      </c>
    </row>
    <row r="31" spans="1:22" ht="132" thickBot="1">
      <c r="A31" s="1"/>
      <c r="B31" s="297" t="s">
        <v>410</v>
      </c>
      <c r="C31" s="291" t="s">
        <v>167</v>
      </c>
      <c r="D31" s="298">
        <v>200</v>
      </c>
      <c r="E31" s="299" t="s">
        <v>52</v>
      </c>
      <c r="F31" s="299" t="s">
        <v>57</v>
      </c>
      <c r="G31" s="300" t="e">
        <f ca="1">+функционал!F50</f>
        <v>#REF!</v>
      </c>
      <c r="H31" s="300">
        <f ca="1">+функционал!G50</f>
        <v>130</v>
      </c>
      <c r="I31" s="300">
        <f ca="1">+функционал!H50</f>
        <v>170</v>
      </c>
      <c r="J31" s="300">
        <f ca="1">+функционал!I50</f>
        <v>190</v>
      </c>
      <c r="K31" s="87">
        <f t="shared" si="0"/>
        <v>490</v>
      </c>
    </row>
    <row r="32" spans="1:22" ht="132" hidden="1" thickBot="1">
      <c r="A32" s="1"/>
      <c r="B32" s="297" t="s">
        <v>411</v>
      </c>
      <c r="C32" s="291" t="s">
        <v>166</v>
      </c>
      <c r="D32" s="295">
        <v>200</v>
      </c>
      <c r="E32" s="295" t="s">
        <v>52</v>
      </c>
      <c r="F32" s="292" t="s">
        <v>94</v>
      </c>
      <c r="G32" s="296" t="e">
        <f ca="1">+функционал!F54</f>
        <v>#REF!</v>
      </c>
      <c r="H32" s="296">
        <f ca="1">+функционал!G54</f>
        <v>0</v>
      </c>
      <c r="I32" s="296">
        <f ca="1">+функционал!H54</f>
        <v>0</v>
      </c>
      <c r="J32" s="296">
        <f ca="1">+функционал!I54</f>
        <v>0</v>
      </c>
      <c r="K32" s="87">
        <f t="shared" si="0"/>
        <v>0</v>
      </c>
    </row>
    <row r="33" spans="1:11" ht="94.5" thickBot="1">
      <c r="A33" s="1"/>
      <c r="B33" s="79" t="s">
        <v>1</v>
      </c>
      <c r="C33" s="291" t="s">
        <v>165</v>
      </c>
      <c r="D33" s="298">
        <v>200</v>
      </c>
      <c r="E33" s="299" t="s">
        <v>53</v>
      </c>
      <c r="F33" s="299" t="s">
        <v>47</v>
      </c>
      <c r="G33" s="300" t="e">
        <f ca="1">+функционал!F66</f>
        <v>#REF!</v>
      </c>
      <c r="H33" s="300">
        <f ca="1">+функционал!G66</f>
        <v>550</v>
      </c>
      <c r="I33" s="300">
        <f ca="1">+функционал!H66</f>
        <v>600</v>
      </c>
      <c r="J33" s="300">
        <f ca="1">+функционал!I66</f>
        <v>600</v>
      </c>
      <c r="K33" s="87">
        <f t="shared" si="0"/>
        <v>1750</v>
      </c>
    </row>
    <row r="34" spans="1:11" ht="113.25" hidden="1" thickBot="1">
      <c r="A34" s="1"/>
      <c r="B34" s="301" t="s">
        <v>2</v>
      </c>
      <c r="C34" s="291" t="s">
        <v>164</v>
      </c>
      <c r="D34" s="298">
        <v>200</v>
      </c>
      <c r="E34" s="299" t="s">
        <v>53</v>
      </c>
      <c r="F34" s="299" t="s">
        <v>47</v>
      </c>
      <c r="G34" s="296" t="e">
        <f ca="1">+функционал!F67</f>
        <v>#REF!</v>
      </c>
      <c r="H34" s="296">
        <f ca="1">+функционал!G67</f>
        <v>0</v>
      </c>
      <c r="I34" s="296">
        <f ca="1">+функционал!H67</f>
        <v>0</v>
      </c>
      <c r="J34" s="296">
        <f ca="1">+функционал!I67</f>
        <v>0</v>
      </c>
      <c r="K34" s="87">
        <f t="shared" si="0"/>
        <v>0</v>
      </c>
    </row>
    <row r="35" spans="1:11" ht="113.25" hidden="1" thickBot="1">
      <c r="A35" s="1"/>
      <c r="B35" s="297" t="s">
        <v>12</v>
      </c>
      <c r="C35" s="291" t="s">
        <v>163</v>
      </c>
      <c r="D35" s="298">
        <v>200</v>
      </c>
      <c r="E35" s="299" t="s">
        <v>55</v>
      </c>
      <c r="F35" s="299" t="s">
        <v>55</v>
      </c>
      <c r="G35" s="300">
        <f ca="1">+функционал!F104</f>
        <v>0</v>
      </c>
      <c r="H35" s="300">
        <f ca="1">+функционал!G104</f>
        <v>0</v>
      </c>
      <c r="I35" s="300">
        <f ca="1">+функционал!H104</f>
        <v>0</v>
      </c>
      <c r="J35" s="300">
        <f ca="1">+функционал!I104</f>
        <v>0</v>
      </c>
      <c r="K35" s="87">
        <f t="shared" si="0"/>
        <v>0</v>
      </c>
    </row>
    <row r="36" spans="1:11" ht="113.25" thickBot="1">
      <c r="A36" s="1"/>
      <c r="B36" s="79" t="s">
        <v>20</v>
      </c>
      <c r="C36" s="295" t="s">
        <v>162</v>
      </c>
      <c r="D36" s="295">
        <v>300</v>
      </c>
      <c r="E36" s="302">
        <v>10</v>
      </c>
      <c r="F36" s="299" t="s">
        <v>52</v>
      </c>
      <c r="G36" s="303" t="e">
        <f ca="1">+функционал!F123</f>
        <v>#REF!</v>
      </c>
      <c r="H36" s="303">
        <f ca="1">+функционал!G123</f>
        <v>100</v>
      </c>
      <c r="I36" s="303">
        <f ca="1">+функционал!H123</f>
        <v>10</v>
      </c>
      <c r="J36" s="303">
        <f ca="1">+функционал!I123</f>
        <v>10</v>
      </c>
      <c r="K36" s="87">
        <f t="shared" si="0"/>
        <v>120</v>
      </c>
    </row>
    <row r="37" spans="1:11" ht="113.25" thickBot="1">
      <c r="A37" s="1"/>
      <c r="B37" s="79" t="s">
        <v>21</v>
      </c>
      <c r="C37" s="304" t="s">
        <v>161</v>
      </c>
      <c r="D37" s="295">
        <v>200</v>
      </c>
      <c r="E37" s="295">
        <v>11</v>
      </c>
      <c r="F37" s="305" t="s">
        <v>50</v>
      </c>
      <c r="G37" s="296" t="e">
        <f ca="1">+функционал!F128</f>
        <v>#REF!</v>
      </c>
      <c r="H37" s="296">
        <f ca="1">+функционал!G128</f>
        <v>20</v>
      </c>
      <c r="I37" s="296">
        <f ca="1">+функционал!H128</f>
        <v>30</v>
      </c>
      <c r="J37" s="296">
        <f ca="1">+функционал!I128</f>
        <v>40</v>
      </c>
      <c r="K37" s="87">
        <f t="shared" si="0"/>
        <v>90</v>
      </c>
    </row>
    <row r="38" spans="1:11" ht="57" thickBot="1">
      <c r="A38" s="101"/>
      <c r="B38" s="192" t="s">
        <v>288</v>
      </c>
      <c r="C38" s="290" t="s">
        <v>176</v>
      </c>
      <c r="D38" s="112"/>
      <c r="E38" s="112"/>
      <c r="F38" s="112"/>
      <c r="G38" s="113" t="e">
        <f ca="1">G39+G40</f>
        <v>#REF!</v>
      </c>
      <c r="H38" s="113">
        <f ca="1">H39+H40</f>
        <v>10</v>
      </c>
      <c r="I38" s="113">
        <f ca="1">I39+I40</f>
        <v>20</v>
      </c>
      <c r="J38" s="113">
        <f ca="1">J39+J40</f>
        <v>30</v>
      </c>
      <c r="K38" s="87">
        <f t="shared" si="0"/>
        <v>60</v>
      </c>
    </row>
    <row r="39" spans="1:11" ht="94.5" thickBot="1">
      <c r="A39" s="1"/>
      <c r="B39" s="79" t="s">
        <v>22</v>
      </c>
      <c r="C39" s="295" t="s">
        <v>159</v>
      </c>
      <c r="D39" s="295">
        <v>800</v>
      </c>
      <c r="E39" s="292" t="s">
        <v>50</v>
      </c>
      <c r="F39" s="292" t="s">
        <v>58</v>
      </c>
      <c r="G39" s="296" t="e">
        <f ca="1">функционал!F33</f>
        <v>#REF!</v>
      </c>
      <c r="H39" s="296">
        <f ca="1">функционал!G33</f>
        <v>10</v>
      </c>
      <c r="I39" s="296">
        <f ca="1">функционал!H33</f>
        <v>20</v>
      </c>
      <c r="J39" s="296">
        <f ca="1">функционал!I33</f>
        <v>30</v>
      </c>
      <c r="K39" s="87">
        <f t="shared" si="0"/>
        <v>60</v>
      </c>
    </row>
    <row r="40" spans="1:11" ht="57" hidden="1" thickBot="1">
      <c r="A40" s="1"/>
      <c r="B40" s="79" t="s">
        <v>318</v>
      </c>
      <c r="C40" s="295" t="s">
        <v>160</v>
      </c>
      <c r="D40" s="295">
        <v>700</v>
      </c>
      <c r="E40" s="292" t="s">
        <v>48</v>
      </c>
      <c r="F40" s="292" t="s">
        <v>50</v>
      </c>
      <c r="G40" s="296" t="e">
        <f ca="1">функционал!F133</f>
        <v>#REF!</v>
      </c>
      <c r="H40" s="296">
        <f ca="1">функционал!G133</f>
        <v>0</v>
      </c>
      <c r="I40" s="296">
        <f ca="1">функционал!H133</f>
        <v>0</v>
      </c>
      <c r="J40" s="296">
        <f ca="1">функционал!I133</f>
        <v>0</v>
      </c>
      <c r="K40" s="87">
        <f t="shared" si="0"/>
        <v>0</v>
      </c>
    </row>
    <row r="41" spans="1:11" ht="113.25" thickBot="1">
      <c r="A41" s="106"/>
      <c r="B41" s="192" t="s">
        <v>113</v>
      </c>
      <c r="C41" s="187" t="s">
        <v>157</v>
      </c>
      <c r="D41" s="306"/>
      <c r="E41" s="307"/>
      <c r="F41" s="307"/>
      <c r="G41" s="308" t="e">
        <f ca="1">G42</f>
        <v>#REF!</v>
      </c>
      <c r="H41" s="308">
        <f ca="1">H42</f>
        <v>907</v>
      </c>
      <c r="I41" s="308">
        <f ca="1">I42</f>
        <v>998</v>
      </c>
      <c r="J41" s="308">
        <f ca="1">J42</f>
        <v>1097</v>
      </c>
      <c r="K41" s="87">
        <f t="shared" si="0"/>
        <v>3002</v>
      </c>
    </row>
    <row r="42" spans="1:11" ht="113.25" thickBot="1">
      <c r="A42" s="1"/>
      <c r="B42" s="79" t="s">
        <v>16</v>
      </c>
      <c r="C42" s="309" t="s">
        <v>158</v>
      </c>
      <c r="D42" s="309">
        <v>300</v>
      </c>
      <c r="E42" s="302">
        <v>10</v>
      </c>
      <c r="F42" s="299" t="s">
        <v>50</v>
      </c>
      <c r="G42" s="303" t="e">
        <f ca="1">+функционал!F119</f>
        <v>#REF!</v>
      </c>
      <c r="H42" s="303">
        <f ca="1">+функционал!G119</f>
        <v>907</v>
      </c>
      <c r="I42" s="303">
        <f ca="1">+функционал!H119</f>
        <v>998</v>
      </c>
      <c r="J42" s="303">
        <f ca="1">+функционал!I119</f>
        <v>1097</v>
      </c>
      <c r="K42" s="87">
        <f t="shared" si="0"/>
        <v>3002</v>
      </c>
    </row>
    <row r="43" spans="1:11" ht="19.5" thickBot="1">
      <c r="A43" s="49" t="s">
        <v>87</v>
      </c>
      <c r="B43" s="310" t="s">
        <v>104</v>
      </c>
      <c r="C43" s="311" t="s">
        <v>155</v>
      </c>
      <c r="D43" s="311"/>
      <c r="E43" s="312"/>
      <c r="F43" s="312"/>
      <c r="G43" s="313" t="e">
        <f ca="1">G44+G46</f>
        <v>#REF!</v>
      </c>
      <c r="H43" s="313">
        <f ca="1">H44+H46</f>
        <v>11572</v>
      </c>
      <c r="I43" s="313">
        <f ca="1">I44+I46</f>
        <v>14999</v>
      </c>
      <c r="J43" s="313">
        <f ca="1">J44+J46</f>
        <v>16779.099999999999</v>
      </c>
      <c r="K43" s="87">
        <f t="shared" si="0"/>
        <v>43350.1</v>
      </c>
    </row>
    <row r="44" spans="1:11" ht="57" thickBot="1">
      <c r="A44" s="106"/>
      <c r="B44" s="192" t="s">
        <v>126</v>
      </c>
      <c r="C44" s="187" t="s">
        <v>123</v>
      </c>
      <c r="D44" s="306">
        <v>200</v>
      </c>
      <c r="E44" s="186" t="s">
        <v>53</v>
      </c>
      <c r="F44" s="307" t="s">
        <v>57</v>
      </c>
      <c r="G44" s="308" t="e">
        <f ca="1">G45</f>
        <v>#REF!</v>
      </c>
      <c r="H44" s="308">
        <f ca="1">H45</f>
        <v>6862</v>
      </c>
      <c r="I44" s="308">
        <f ca="1">I45</f>
        <v>7419</v>
      </c>
      <c r="J44" s="308">
        <f ca="1">J45</f>
        <v>7708</v>
      </c>
      <c r="K44" s="87">
        <f t="shared" si="0"/>
        <v>21989</v>
      </c>
    </row>
    <row r="45" spans="1:11" ht="94.5" thickBot="1">
      <c r="A45" s="1"/>
      <c r="B45" s="297" t="s">
        <v>0</v>
      </c>
      <c r="C45" s="291" t="s">
        <v>156</v>
      </c>
      <c r="D45" s="295">
        <v>200</v>
      </c>
      <c r="E45" s="295" t="s">
        <v>53</v>
      </c>
      <c r="F45" s="292" t="s">
        <v>57</v>
      </c>
      <c r="G45" s="296" t="e">
        <f ca="1">+функционал!F59</f>
        <v>#REF!</v>
      </c>
      <c r="H45" s="296">
        <f ca="1">+функционал!G59</f>
        <v>6862</v>
      </c>
      <c r="I45" s="296">
        <f ca="1">+функционал!H59</f>
        <v>7419</v>
      </c>
      <c r="J45" s="296">
        <f ca="1">+функционал!I59</f>
        <v>7708</v>
      </c>
      <c r="K45" s="87">
        <f t="shared" si="0"/>
        <v>21989</v>
      </c>
    </row>
    <row r="46" spans="1:11" ht="38.25" thickBot="1">
      <c r="A46" s="106"/>
      <c r="B46" s="192" t="s">
        <v>290</v>
      </c>
      <c r="C46" s="187" t="s">
        <v>124</v>
      </c>
      <c r="D46" s="306">
        <v>200</v>
      </c>
      <c r="E46" s="186" t="s">
        <v>53</v>
      </c>
      <c r="F46" s="307" t="s">
        <v>57</v>
      </c>
      <c r="G46" s="308" t="e">
        <f ca="1">G48+G47</f>
        <v>#REF!</v>
      </c>
      <c r="H46" s="308">
        <f ca="1">H48+H47</f>
        <v>4710</v>
      </c>
      <c r="I46" s="308">
        <f ca="1">I48+I47</f>
        <v>7580</v>
      </c>
      <c r="J46" s="308">
        <f ca="1">J48+J47</f>
        <v>9071.1</v>
      </c>
      <c r="K46" s="87">
        <f t="shared" si="0"/>
        <v>21361.1</v>
      </c>
    </row>
    <row r="47" spans="1:11" ht="94.5" hidden="1" thickBot="1">
      <c r="A47" s="1"/>
      <c r="B47" s="297" t="s">
        <v>122</v>
      </c>
      <c r="C47" s="291" t="s">
        <v>354</v>
      </c>
      <c r="D47" s="295">
        <v>200</v>
      </c>
      <c r="E47" s="304" t="s">
        <v>53</v>
      </c>
      <c r="F47" s="292" t="s">
        <v>57</v>
      </c>
      <c r="G47" s="296" t="e">
        <f ca="1">функционал!F61</f>
        <v>#REF!</v>
      </c>
      <c r="H47" s="296">
        <f ca="1">функционал!G61</f>
        <v>0</v>
      </c>
      <c r="I47" s="296">
        <f ca="1">функционал!H61</f>
        <v>0</v>
      </c>
      <c r="J47" s="296">
        <f ca="1">функционал!I61</f>
        <v>0</v>
      </c>
      <c r="K47" s="87">
        <f t="shared" si="0"/>
        <v>0</v>
      </c>
    </row>
    <row r="48" spans="1:11" ht="94.5" thickBot="1">
      <c r="A48" s="1"/>
      <c r="B48" s="297" t="s">
        <v>122</v>
      </c>
      <c r="C48" s="291" t="s">
        <v>125</v>
      </c>
      <c r="D48" s="295">
        <v>200</v>
      </c>
      <c r="E48" s="304" t="s">
        <v>53</v>
      </c>
      <c r="F48" s="292" t="s">
        <v>57</v>
      </c>
      <c r="G48" s="296" t="e">
        <f ca="1">функционал!F62</f>
        <v>#REF!</v>
      </c>
      <c r="H48" s="296">
        <f ca="1">функционал!G62</f>
        <v>4710</v>
      </c>
      <c r="I48" s="296">
        <f ca="1">функционал!H62</f>
        <v>7580</v>
      </c>
      <c r="J48" s="296">
        <f ca="1">функционал!I62</f>
        <v>9071.1</v>
      </c>
      <c r="K48" s="87">
        <f t="shared" si="0"/>
        <v>21361.1</v>
      </c>
    </row>
    <row r="49" spans="1:11" ht="38.25" thickBot="1">
      <c r="A49" s="49" t="s">
        <v>88</v>
      </c>
      <c r="B49" s="314" t="s">
        <v>105</v>
      </c>
      <c r="C49" s="315" t="s">
        <v>153</v>
      </c>
      <c r="D49" s="311"/>
      <c r="E49" s="316"/>
      <c r="F49" s="316"/>
      <c r="G49" s="313" t="e">
        <f ca="1">+G50+G55+G57+G59+G61+G63+G65+G67+G70</f>
        <v>#REF!</v>
      </c>
      <c r="H49" s="313">
        <f ca="1">+H50+H55+H57+H59+H61+H63+H65+H67+H70</f>
        <v>20727.400000000001</v>
      </c>
      <c r="I49" s="313">
        <f ca="1">+I50+I55+I57+I59+I61+I63+I65+I67+I70</f>
        <v>18648.099999999999</v>
      </c>
      <c r="J49" s="313">
        <f ca="1">+J50+J55+J57+J59+J61+J63+J65+J67+J70</f>
        <v>19530.3</v>
      </c>
      <c r="K49" s="87">
        <f t="shared" si="0"/>
        <v>58905.8</v>
      </c>
    </row>
    <row r="50" spans="1:11" ht="38.25" thickBot="1">
      <c r="A50" s="106"/>
      <c r="B50" s="192" t="s">
        <v>188</v>
      </c>
      <c r="C50" s="187" t="s">
        <v>153</v>
      </c>
      <c r="D50" s="306"/>
      <c r="E50" s="307"/>
      <c r="F50" s="307"/>
      <c r="G50" s="308" t="e">
        <f ca="1">G51+G52+G54+G53</f>
        <v>#REF!</v>
      </c>
      <c r="H50" s="308">
        <f ca="1">H51+H52+H54+H53</f>
        <v>2763.9</v>
      </c>
      <c r="I50" s="308">
        <f ca="1">I51+I52+I54+I53</f>
        <v>2110</v>
      </c>
      <c r="J50" s="308">
        <f ca="1">J51+J52+J54</f>
        <v>2110</v>
      </c>
      <c r="K50" s="87">
        <f t="shared" si="0"/>
        <v>6983.9</v>
      </c>
    </row>
    <row r="51" spans="1:11" ht="113.25" thickBot="1">
      <c r="A51" s="1"/>
      <c r="B51" s="301" t="s">
        <v>26</v>
      </c>
      <c r="C51" s="291" t="s">
        <v>189</v>
      </c>
      <c r="D51" s="295">
        <v>200</v>
      </c>
      <c r="E51" s="295" t="s">
        <v>54</v>
      </c>
      <c r="F51" s="292" t="s">
        <v>50</v>
      </c>
      <c r="G51" s="296" t="e">
        <f ca="1">+функционал!F72</f>
        <v>#REF!</v>
      </c>
      <c r="H51" s="296">
        <f ca="1">+функционал!G72</f>
        <v>110</v>
      </c>
      <c r="I51" s="296">
        <f ca="1">+функционал!H72</f>
        <v>110</v>
      </c>
      <c r="J51" s="296">
        <f ca="1">+функционал!I72</f>
        <v>110</v>
      </c>
      <c r="K51" s="87">
        <f t="shared" si="0"/>
        <v>330</v>
      </c>
    </row>
    <row r="52" spans="1:11" ht="150.75" hidden="1" thickBot="1">
      <c r="A52" s="1"/>
      <c r="B52" s="301" t="s">
        <v>4</v>
      </c>
      <c r="C52" s="291" t="s">
        <v>190</v>
      </c>
      <c r="D52" s="295">
        <v>200</v>
      </c>
      <c r="E52" s="295" t="s">
        <v>54</v>
      </c>
      <c r="F52" s="292" t="s">
        <v>50</v>
      </c>
      <c r="G52" s="296" t="e">
        <f ca="1">+функционал!F73</f>
        <v>#REF!</v>
      </c>
      <c r="H52" s="296">
        <f ca="1">+функционал!G73</f>
        <v>0</v>
      </c>
      <c r="I52" s="296">
        <f ca="1">+функционал!H73</f>
        <v>0</v>
      </c>
      <c r="J52" s="296">
        <f ca="1">+функционал!I73</f>
        <v>0</v>
      </c>
      <c r="K52" s="87">
        <f t="shared" si="0"/>
        <v>0</v>
      </c>
    </row>
    <row r="53" spans="1:11" ht="113.25" hidden="1" thickBot="1">
      <c r="A53" s="1"/>
      <c r="B53" s="301" t="s">
        <v>27</v>
      </c>
      <c r="C53" s="291" t="s">
        <v>17</v>
      </c>
      <c r="D53" s="295">
        <v>200</v>
      </c>
      <c r="E53" s="295" t="s">
        <v>54</v>
      </c>
      <c r="F53" s="292" t="s">
        <v>51</v>
      </c>
      <c r="G53" s="296" t="e">
        <f ca="1">+функционал!F77</f>
        <v>#REF!</v>
      </c>
      <c r="H53" s="296">
        <f ca="1">+функционал!G77</f>
        <v>0</v>
      </c>
      <c r="I53" s="296">
        <f ca="1">+функционал!H77</f>
        <v>0</v>
      </c>
      <c r="J53" s="296">
        <f ca="1">+функционал!I77</f>
        <v>0</v>
      </c>
      <c r="K53" s="87">
        <f t="shared" si="0"/>
        <v>0</v>
      </c>
    </row>
    <row r="54" spans="1:11" ht="113.25" thickBot="1">
      <c r="A54" s="1"/>
      <c r="B54" s="301" t="s">
        <v>27</v>
      </c>
      <c r="C54" s="291" t="s">
        <v>191</v>
      </c>
      <c r="D54" s="295">
        <v>200</v>
      </c>
      <c r="E54" s="295" t="s">
        <v>54</v>
      </c>
      <c r="F54" s="292" t="s">
        <v>51</v>
      </c>
      <c r="G54" s="296" t="e">
        <f ca="1">+функционал!F78</f>
        <v>#REF!</v>
      </c>
      <c r="H54" s="296">
        <f ca="1">+функционал!G78</f>
        <v>2653.9</v>
      </c>
      <c r="I54" s="296">
        <f ca="1">+функционал!H78</f>
        <v>2000</v>
      </c>
      <c r="J54" s="296">
        <f ca="1">+функционал!I78</f>
        <v>2000</v>
      </c>
      <c r="K54" s="87">
        <f t="shared" si="0"/>
        <v>6653.9</v>
      </c>
    </row>
    <row r="55" spans="1:11" ht="38.25" thickBot="1">
      <c r="A55" s="106"/>
      <c r="B55" s="192" t="s">
        <v>128</v>
      </c>
      <c r="C55" s="187" t="s">
        <v>177</v>
      </c>
      <c r="D55" s="306"/>
      <c r="E55" s="307"/>
      <c r="F55" s="307"/>
      <c r="G55" s="308" t="e">
        <f ca="1">G56</f>
        <v>#REF!</v>
      </c>
      <c r="H55" s="308">
        <f ca="1">H56</f>
        <v>5008</v>
      </c>
      <c r="I55" s="308">
        <f ca="1">I56</f>
        <v>5168</v>
      </c>
      <c r="J55" s="308">
        <f ca="1">J56</f>
        <v>5384</v>
      </c>
      <c r="K55" s="87">
        <f t="shared" si="0"/>
        <v>15560</v>
      </c>
    </row>
    <row r="56" spans="1:11" ht="113.25" thickBot="1">
      <c r="A56" s="1"/>
      <c r="B56" s="301" t="s">
        <v>5</v>
      </c>
      <c r="C56" s="291" t="s">
        <v>178</v>
      </c>
      <c r="D56" s="295">
        <v>200</v>
      </c>
      <c r="E56" s="295" t="s">
        <v>54</v>
      </c>
      <c r="F56" s="292" t="s">
        <v>52</v>
      </c>
      <c r="G56" s="296" t="e">
        <f ca="1">+функционал!F81</f>
        <v>#REF!</v>
      </c>
      <c r="H56" s="296">
        <f ca="1">+функционал!G81</f>
        <v>5008</v>
      </c>
      <c r="I56" s="296">
        <f ca="1">+функционал!H81</f>
        <v>5168</v>
      </c>
      <c r="J56" s="296">
        <f ca="1">+функционал!I81</f>
        <v>5384</v>
      </c>
      <c r="K56" s="87">
        <f t="shared" si="0"/>
        <v>15560</v>
      </c>
    </row>
    <row r="57" spans="1:11" ht="38.25" thickBot="1">
      <c r="A57" s="106"/>
      <c r="B57" s="192" t="s">
        <v>130</v>
      </c>
      <c r="C57" s="187"/>
      <c r="D57" s="306"/>
      <c r="E57" s="307"/>
      <c r="F57" s="307"/>
      <c r="G57" s="308" t="e">
        <f ca="1">G58</f>
        <v>#REF!</v>
      </c>
      <c r="H57" s="308">
        <f ca="1">H58</f>
        <v>550</v>
      </c>
      <c r="I57" s="308">
        <f ca="1">I58</f>
        <v>600</v>
      </c>
      <c r="J57" s="308">
        <f ca="1">J58</f>
        <v>600</v>
      </c>
      <c r="K57" s="87">
        <f t="shared" si="0"/>
        <v>1750</v>
      </c>
    </row>
    <row r="58" spans="1:11" ht="113.25" thickBot="1">
      <c r="A58" s="1"/>
      <c r="B58" s="301" t="s">
        <v>8</v>
      </c>
      <c r="C58" s="291" t="s">
        <v>151</v>
      </c>
      <c r="D58" s="295">
        <v>200</v>
      </c>
      <c r="E58" s="295" t="s">
        <v>54</v>
      </c>
      <c r="F58" s="292" t="s">
        <v>52</v>
      </c>
      <c r="G58" s="296" t="e">
        <f ca="1">+функционал!F83</f>
        <v>#REF!</v>
      </c>
      <c r="H58" s="296">
        <f ca="1">+функционал!G83</f>
        <v>550</v>
      </c>
      <c r="I58" s="296">
        <f ca="1">+функционал!H83</f>
        <v>600</v>
      </c>
      <c r="J58" s="296">
        <f ca="1">+функционал!I83</f>
        <v>600</v>
      </c>
      <c r="K58" s="87">
        <f t="shared" si="0"/>
        <v>1750</v>
      </c>
    </row>
    <row r="59" spans="1:11" ht="38.25" thickBot="1">
      <c r="A59" s="106"/>
      <c r="B59" s="192" t="s">
        <v>131</v>
      </c>
      <c r="C59" s="187" t="s">
        <v>150</v>
      </c>
      <c r="D59" s="306"/>
      <c r="E59" s="307"/>
      <c r="F59" s="307"/>
      <c r="G59" s="308" t="e">
        <f ca="1">G60</f>
        <v>#REF!</v>
      </c>
      <c r="H59" s="308">
        <f ca="1">H60</f>
        <v>7986</v>
      </c>
      <c r="I59" s="308">
        <f ca="1">I60</f>
        <v>2500</v>
      </c>
      <c r="J59" s="308">
        <f ca="1">J60</f>
        <v>1500</v>
      </c>
      <c r="K59" s="87">
        <f t="shared" si="0"/>
        <v>11986</v>
      </c>
    </row>
    <row r="60" spans="1:11" ht="132" thickBot="1">
      <c r="A60" s="1"/>
      <c r="B60" s="301" t="s">
        <v>9</v>
      </c>
      <c r="C60" s="291" t="s">
        <v>149</v>
      </c>
      <c r="D60" s="295">
        <v>200</v>
      </c>
      <c r="E60" s="295" t="s">
        <v>54</v>
      </c>
      <c r="F60" s="292" t="s">
        <v>54</v>
      </c>
      <c r="G60" s="296" t="e">
        <f ca="1">функционал!F85+функционал!F99</f>
        <v>#REF!</v>
      </c>
      <c r="H60" s="296">
        <f ca="1">функционал!G85+функционал!G99</f>
        <v>7986</v>
      </c>
      <c r="I60" s="296">
        <f ca="1">функционал!H85+функционал!H99</f>
        <v>2500</v>
      </c>
      <c r="J60" s="296">
        <f ca="1">функционал!I85+функционал!I99</f>
        <v>1500</v>
      </c>
      <c r="K60" s="87">
        <f t="shared" si="0"/>
        <v>11986</v>
      </c>
    </row>
    <row r="61" spans="1:11" ht="38.25" thickBot="1">
      <c r="A61" s="106"/>
      <c r="B61" s="192" t="s">
        <v>132</v>
      </c>
      <c r="C61" s="187" t="s">
        <v>148</v>
      </c>
      <c r="D61" s="306"/>
      <c r="E61" s="307"/>
      <c r="F61" s="307"/>
      <c r="G61" s="308" t="e">
        <f ca="1">G62</f>
        <v>#REF!</v>
      </c>
      <c r="H61" s="308">
        <f ca="1">H62</f>
        <v>1500</v>
      </c>
      <c r="I61" s="308">
        <f ca="1">I62</f>
        <v>3000</v>
      </c>
      <c r="J61" s="308">
        <f ca="1">J62</f>
        <v>3000</v>
      </c>
      <c r="K61" s="87">
        <f t="shared" si="0"/>
        <v>7500</v>
      </c>
    </row>
    <row r="62" spans="1:11" ht="132" thickBot="1">
      <c r="A62" s="1"/>
      <c r="B62" s="301" t="s">
        <v>10</v>
      </c>
      <c r="C62" s="291" t="s">
        <v>147</v>
      </c>
      <c r="D62" s="295">
        <v>200</v>
      </c>
      <c r="E62" s="295" t="s">
        <v>54</v>
      </c>
      <c r="F62" s="292" t="s">
        <v>52</v>
      </c>
      <c r="G62" s="296" t="e">
        <f ca="1">функционал!F87</f>
        <v>#REF!</v>
      </c>
      <c r="H62" s="296">
        <f ca="1">функционал!G87</f>
        <v>1500</v>
      </c>
      <c r="I62" s="296">
        <f ca="1">функционал!H87</f>
        <v>3000</v>
      </c>
      <c r="J62" s="296">
        <f ca="1">функционал!I87</f>
        <v>3000</v>
      </c>
      <c r="K62" s="87">
        <f t="shared" si="0"/>
        <v>7500</v>
      </c>
    </row>
    <row r="63" spans="1:11" ht="19.5" thickBot="1">
      <c r="A63" s="106"/>
      <c r="B63" s="192" t="s">
        <v>129</v>
      </c>
      <c r="C63" s="187" t="s">
        <v>146</v>
      </c>
      <c r="D63" s="306"/>
      <c r="E63" s="307"/>
      <c r="F63" s="307"/>
      <c r="G63" s="308" t="e">
        <f ca="1">G64</f>
        <v>#REF!</v>
      </c>
      <c r="H63" s="308">
        <f ca="1">H64</f>
        <v>950</v>
      </c>
      <c r="I63" s="308">
        <f ca="1">I64</f>
        <v>1000</v>
      </c>
      <c r="J63" s="308">
        <f ca="1">J64</f>
        <v>1050</v>
      </c>
      <c r="K63" s="87">
        <f t="shared" si="0"/>
        <v>3000</v>
      </c>
    </row>
    <row r="64" spans="1:11" ht="113.25" thickBot="1">
      <c r="A64" s="1"/>
      <c r="B64" s="301" t="s">
        <v>28</v>
      </c>
      <c r="C64" s="291" t="s">
        <v>145</v>
      </c>
      <c r="D64" s="295">
        <v>200</v>
      </c>
      <c r="E64" s="295" t="s">
        <v>54</v>
      </c>
      <c r="F64" s="292" t="s">
        <v>52</v>
      </c>
      <c r="G64" s="296" t="e">
        <f ca="1">+функционал!F89</f>
        <v>#REF!</v>
      </c>
      <c r="H64" s="296">
        <f ca="1">+функционал!G89</f>
        <v>950</v>
      </c>
      <c r="I64" s="296">
        <f ca="1">+функционал!H89</f>
        <v>1000</v>
      </c>
      <c r="J64" s="296">
        <f ca="1">+функционал!I89</f>
        <v>1050</v>
      </c>
      <c r="K64" s="87">
        <f t="shared" si="0"/>
        <v>3000</v>
      </c>
    </row>
    <row r="65" spans="1:11" ht="38.25" thickBot="1">
      <c r="A65" s="106"/>
      <c r="B65" s="192" t="s">
        <v>133</v>
      </c>
      <c r="C65" s="187" t="s">
        <v>144</v>
      </c>
      <c r="D65" s="306"/>
      <c r="E65" s="307"/>
      <c r="F65" s="307"/>
      <c r="G65" s="308" t="e">
        <f ca="1">G66</f>
        <v>#REF!</v>
      </c>
      <c r="H65" s="308">
        <f ca="1">H66</f>
        <v>200</v>
      </c>
      <c r="I65" s="308">
        <f ca="1">I66</f>
        <v>300</v>
      </c>
      <c r="J65" s="308">
        <f ca="1">J66</f>
        <v>400</v>
      </c>
      <c r="K65" s="87">
        <f t="shared" si="0"/>
        <v>900</v>
      </c>
    </row>
    <row r="66" spans="1:11" ht="132" thickBot="1">
      <c r="A66" s="1"/>
      <c r="B66" s="301" t="s">
        <v>29</v>
      </c>
      <c r="C66" s="291" t="s">
        <v>143</v>
      </c>
      <c r="D66" s="295">
        <v>200</v>
      </c>
      <c r="E66" s="304" t="s">
        <v>54</v>
      </c>
      <c r="F66" s="292" t="s">
        <v>52</v>
      </c>
      <c r="G66" s="296" t="e">
        <f ca="1">функционал!F91</f>
        <v>#REF!</v>
      </c>
      <c r="H66" s="296">
        <f ca="1">функционал!G91</f>
        <v>200</v>
      </c>
      <c r="I66" s="296">
        <f ca="1">функционал!H91</f>
        <v>300</v>
      </c>
      <c r="J66" s="296">
        <f ca="1">функционал!I91</f>
        <v>400</v>
      </c>
      <c r="K66" s="87">
        <f t="shared" si="0"/>
        <v>900</v>
      </c>
    </row>
    <row r="67" spans="1:11" ht="38.25" thickBot="1">
      <c r="A67" s="106"/>
      <c r="B67" s="192" t="s">
        <v>134</v>
      </c>
      <c r="C67" s="187" t="s">
        <v>142</v>
      </c>
      <c r="D67" s="306"/>
      <c r="E67" s="307"/>
      <c r="F67" s="307"/>
      <c r="G67" s="308" t="e">
        <f ca="1">G69+G68</f>
        <v>#REF!</v>
      </c>
      <c r="H67" s="308">
        <f ca="1">H69+H68</f>
        <v>400</v>
      </c>
      <c r="I67" s="308">
        <f ca="1">I69+I68</f>
        <v>1200</v>
      </c>
      <c r="J67" s="308">
        <f ca="1">J69+J68</f>
        <v>1200</v>
      </c>
      <c r="K67" s="87">
        <f t="shared" si="0"/>
        <v>2800</v>
      </c>
    </row>
    <row r="68" spans="1:11" ht="132" thickBot="1">
      <c r="A68" s="1"/>
      <c r="B68" s="301" t="s">
        <v>10</v>
      </c>
      <c r="C68" s="291" t="s">
        <v>141</v>
      </c>
      <c r="D68" s="295">
        <v>200</v>
      </c>
      <c r="E68" s="304" t="s">
        <v>54</v>
      </c>
      <c r="F68" s="292" t="s">
        <v>52</v>
      </c>
      <c r="G68" s="296" t="e">
        <f ca="1">функционал!F93</f>
        <v>#REF!</v>
      </c>
      <c r="H68" s="296">
        <f ca="1">функционал!G93</f>
        <v>400</v>
      </c>
      <c r="I68" s="296">
        <f ca="1">функционал!H93</f>
        <v>1200</v>
      </c>
      <c r="J68" s="296">
        <f ca="1">функционал!I93</f>
        <v>1200</v>
      </c>
      <c r="K68" s="87">
        <f t="shared" si="0"/>
        <v>2800</v>
      </c>
    </row>
    <row r="69" spans="1:11" ht="132" hidden="1" thickBot="1">
      <c r="A69" s="1"/>
      <c r="B69" s="301" t="s">
        <v>10</v>
      </c>
      <c r="C69" s="291" t="s">
        <v>141</v>
      </c>
      <c r="D69" s="295">
        <v>200</v>
      </c>
      <c r="E69" s="304" t="s">
        <v>54</v>
      </c>
      <c r="F69" s="292" t="s">
        <v>52</v>
      </c>
      <c r="G69" s="296" t="e">
        <f ca="1">функционал!F94</f>
        <v>#REF!</v>
      </c>
      <c r="H69" s="296">
        <f ca="1">функционал!G94</f>
        <v>0</v>
      </c>
      <c r="I69" s="296">
        <f ca="1">функционал!H94</f>
        <v>0</v>
      </c>
      <c r="J69" s="296">
        <f ca="1">функционал!I94</f>
        <v>0</v>
      </c>
      <c r="K69" s="87">
        <f t="shared" si="0"/>
        <v>0</v>
      </c>
    </row>
    <row r="70" spans="1:11" ht="38.25" thickBot="1">
      <c r="A70" s="106"/>
      <c r="B70" s="192" t="s">
        <v>135</v>
      </c>
      <c r="C70" s="187" t="s">
        <v>140</v>
      </c>
      <c r="D70" s="306"/>
      <c r="E70" s="307"/>
      <c r="F70" s="307"/>
      <c r="G70" s="308" t="e">
        <f ca="1">G71</f>
        <v>#REF!</v>
      </c>
      <c r="H70" s="308">
        <f ca="1">H71</f>
        <v>1369.5</v>
      </c>
      <c r="I70" s="308">
        <f ca="1">I71</f>
        <v>2770.1000000000004</v>
      </c>
      <c r="J70" s="308">
        <f ca="1">J71</f>
        <v>4286.2999999999993</v>
      </c>
      <c r="K70" s="87">
        <f t="shared" si="0"/>
        <v>8425.9</v>
      </c>
    </row>
    <row r="71" spans="1:11" ht="132" thickBot="1">
      <c r="A71" s="1"/>
      <c r="B71" s="301" t="s">
        <v>10</v>
      </c>
      <c r="C71" s="291" t="s">
        <v>139</v>
      </c>
      <c r="D71" s="304" t="s">
        <v>152</v>
      </c>
      <c r="E71" s="304" t="s">
        <v>54</v>
      </c>
      <c r="F71" s="292" t="s">
        <v>52</v>
      </c>
      <c r="G71" s="296" t="e">
        <f ca="1">функционал!F96</f>
        <v>#REF!</v>
      </c>
      <c r="H71" s="296">
        <f ca="1">функционал!G96</f>
        <v>1369.5</v>
      </c>
      <c r="I71" s="296">
        <f ca="1">функционал!H96</f>
        <v>2770.1000000000004</v>
      </c>
      <c r="J71" s="296">
        <f ca="1">функционал!I96</f>
        <v>4286.2999999999993</v>
      </c>
      <c r="K71" s="87">
        <f t="shared" si="0"/>
        <v>8425.9</v>
      </c>
    </row>
    <row r="72" spans="1:11" ht="19.5" thickBot="1">
      <c r="A72" s="49" t="s">
        <v>89</v>
      </c>
      <c r="B72" s="314" t="s">
        <v>106</v>
      </c>
      <c r="C72" s="289" t="s">
        <v>137</v>
      </c>
      <c r="D72" s="317"/>
      <c r="E72" s="318"/>
      <c r="F72" s="318"/>
      <c r="G72" s="319" t="e">
        <f ca="1">G73</f>
        <v>#REF!</v>
      </c>
      <c r="H72" s="319">
        <f ca="1">H73</f>
        <v>7414.9</v>
      </c>
      <c r="I72" s="319">
        <f ca="1">I73</f>
        <v>7459</v>
      </c>
      <c r="J72" s="319">
        <f ca="1">J73</f>
        <v>7609</v>
      </c>
      <c r="K72" s="87">
        <f t="shared" si="0"/>
        <v>22482.9</v>
      </c>
    </row>
    <row r="73" spans="1:11" ht="57" thickBot="1">
      <c r="A73" s="106"/>
      <c r="B73" s="192" t="s">
        <v>291</v>
      </c>
      <c r="C73" s="187" t="s">
        <v>136</v>
      </c>
      <c r="D73" s="306"/>
      <c r="E73" s="307"/>
      <c r="F73" s="307"/>
      <c r="G73" s="308" t="e">
        <f ca="1">G74+G75+G76</f>
        <v>#REF!</v>
      </c>
      <c r="H73" s="308">
        <f ca="1">H74+H75+H76</f>
        <v>7414.9</v>
      </c>
      <c r="I73" s="308">
        <f ca="1">I74+I75+I76</f>
        <v>7459</v>
      </c>
      <c r="J73" s="308">
        <f ca="1">J74+J75+J76</f>
        <v>7609</v>
      </c>
      <c r="K73" s="87">
        <f t="shared" si="0"/>
        <v>22482.9</v>
      </c>
    </row>
    <row r="74" spans="1:11" ht="169.5" hidden="1" thickBot="1">
      <c r="A74" s="1"/>
      <c r="B74" s="79" t="s">
        <v>13</v>
      </c>
      <c r="C74" s="295" t="s">
        <v>138</v>
      </c>
      <c r="D74" s="295">
        <v>100</v>
      </c>
      <c r="E74" s="299" t="s">
        <v>56</v>
      </c>
      <c r="F74" s="299" t="s">
        <v>50</v>
      </c>
      <c r="G74" s="303" t="e">
        <f ca="1">+функционал!F109</f>
        <v>#REF!</v>
      </c>
      <c r="H74" s="303">
        <f ca="1">+функционал!G109</f>
        <v>0</v>
      </c>
      <c r="I74" s="303">
        <f ca="1">+функционал!H109</f>
        <v>0</v>
      </c>
      <c r="J74" s="303">
        <f ca="1">+функционал!I109</f>
        <v>0</v>
      </c>
      <c r="K74" s="87">
        <f t="shared" si="0"/>
        <v>0</v>
      </c>
    </row>
    <row r="75" spans="1:11" ht="113.25" thickBot="1">
      <c r="A75" s="1"/>
      <c r="B75" s="79" t="s">
        <v>14</v>
      </c>
      <c r="C75" s="295" t="s">
        <v>138</v>
      </c>
      <c r="D75" s="295">
        <v>200</v>
      </c>
      <c r="E75" s="299" t="s">
        <v>56</v>
      </c>
      <c r="F75" s="299" t="s">
        <v>50</v>
      </c>
      <c r="G75" s="303" t="e">
        <f ca="1">+функционал!F110</f>
        <v>#REF!</v>
      </c>
      <c r="H75" s="303">
        <f ca="1">+функционал!G110</f>
        <v>5584.9</v>
      </c>
      <c r="I75" s="303">
        <f ca="1">+функционал!H110</f>
        <v>5629</v>
      </c>
      <c r="J75" s="303">
        <f ca="1">+функционал!I110</f>
        <v>5779</v>
      </c>
      <c r="K75" s="87">
        <f t="shared" si="0"/>
        <v>16992.900000000001</v>
      </c>
    </row>
    <row r="76" spans="1:11" ht="94.5" thickBot="1">
      <c r="A76" s="1"/>
      <c r="B76" s="79" t="s">
        <v>15</v>
      </c>
      <c r="C76" s="295" t="s">
        <v>138</v>
      </c>
      <c r="D76" s="295">
        <v>800</v>
      </c>
      <c r="E76" s="299" t="s">
        <v>56</v>
      </c>
      <c r="F76" s="299" t="s">
        <v>50</v>
      </c>
      <c r="G76" s="303" t="e">
        <f ca="1">+функционал!F111</f>
        <v>#REF!</v>
      </c>
      <c r="H76" s="303">
        <f ca="1">+функционал!G111</f>
        <v>1830</v>
      </c>
      <c r="I76" s="303">
        <f ca="1">+функционал!H111</f>
        <v>1830</v>
      </c>
      <c r="J76" s="303">
        <f ca="1">+функционал!I111</f>
        <v>1830</v>
      </c>
      <c r="K76" s="87">
        <f t="shared" si="0"/>
        <v>5490</v>
      </c>
    </row>
    <row r="78" spans="1:11">
      <c r="G78" s="3"/>
      <c r="H78" s="3"/>
    </row>
    <row r="80" spans="1:11" ht="15">
      <c r="D80" s="140" t="s">
        <v>50</v>
      </c>
      <c r="E80" s="140" t="s">
        <v>50</v>
      </c>
    </row>
    <row r="81" spans="4:5" ht="15">
      <c r="D81" s="140" t="s">
        <v>51</v>
      </c>
      <c r="E81" s="140" t="s">
        <v>51</v>
      </c>
    </row>
    <row r="82" spans="4:5" ht="15">
      <c r="D82" s="140" t="s">
        <v>52</v>
      </c>
      <c r="E82" s="140" t="s">
        <v>52</v>
      </c>
    </row>
    <row r="83" spans="4:5" ht="15">
      <c r="D83" s="140" t="s">
        <v>53</v>
      </c>
      <c r="E83" s="140" t="s">
        <v>53</v>
      </c>
    </row>
    <row r="84" spans="4:5" ht="15">
      <c r="D84" s="140" t="s">
        <v>54</v>
      </c>
      <c r="E84" s="140" t="s">
        <v>54</v>
      </c>
    </row>
    <row r="85" spans="4:5" ht="15">
      <c r="D85" s="140" t="s">
        <v>181</v>
      </c>
      <c r="E85" s="140" t="s">
        <v>181</v>
      </c>
    </row>
    <row r="86" spans="4:5" ht="15">
      <c r="D86" s="140" t="s">
        <v>55</v>
      </c>
      <c r="E86" s="140" t="s">
        <v>55</v>
      </c>
    </row>
    <row r="87" spans="4:5" ht="15">
      <c r="D87" s="140" t="s">
        <v>56</v>
      </c>
      <c r="E87" s="140" t="s">
        <v>56</v>
      </c>
    </row>
    <row r="88" spans="4:5" ht="15">
      <c r="D88" s="140" t="s">
        <v>57</v>
      </c>
      <c r="E88" s="140" t="s">
        <v>57</v>
      </c>
    </row>
    <row r="89" spans="4:5" ht="15">
      <c r="D89" s="140" t="s">
        <v>182</v>
      </c>
      <c r="E89" s="140" t="s">
        <v>182</v>
      </c>
    </row>
    <row r="90" spans="4:5" ht="15">
      <c r="D90" s="140" t="s">
        <v>58</v>
      </c>
      <c r="E90" s="140" t="s">
        <v>58</v>
      </c>
    </row>
    <row r="91" spans="4:5" ht="15">
      <c r="D91" s="140" t="s">
        <v>47</v>
      </c>
      <c r="E91" s="140" t="s">
        <v>47</v>
      </c>
    </row>
    <row r="92" spans="4:5" ht="15">
      <c r="D92" s="140" t="s">
        <v>48</v>
      </c>
      <c r="E92" s="140" t="s">
        <v>48</v>
      </c>
    </row>
    <row r="93" spans="4:5" ht="15">
      <c r="D93" s="140" t="s">
        <v>94</v>
      </c>
      <c r="E93" s="140" t="s">
        <v>94</v>
      </c>
    </row>
    <row r="94" spans="4:5" ht="15">
      <c r="D94" s="140"/>
      <c r="E94" s="140"/>
    </row>
    <row r="95" spans="4:5">
      <c r="D95" s="139"/>
      <c r="E95" s="139"/>
    </row>
    <row r="96" spans="4:5">
      <c r="D96" s="139"/>
      <c r="E96" s="139"/>
    </row>
    <row r="97" spans="4:5">
      <c r="D97" s="139"/>
      <c r="E97" s="139"/>
    </row>
    <row r="98" spans="4:5">
      <c r="D98" s="139"/>
      <c r="E98" s="139"/>
    </row>
    <row r="99" spans="4:5">
      <c r="D99" s="139"/>
      <c r="E99" s="139"/>
    </row>
    <row r="100" spans="4:5">
      <c r="D100" s="139"/>
      <c r="E100" s="139"/>
    </row>
    <row r="101" spans="4:5">
      <c r="D101" s="139"/>
      <c r="E101" s="139"/>
    </row>
    <row r="102" spans="4:5">
      <c r="D102" s="139"/>
      <c r="E102" s="139"/>
    </row>
    <row r="103" spans="4:5">
      <c r="D103" s="139"/>
      <c r="E103" s="139"/>
    </row>
    <row r="104" spans="4:5">
      <c r="D104" s="139"/>
      <c r="E104" s="139"/>
    </row>
    <row r="105" spans="4:5">
      <c r="D105" s="139"/>
      <c r="E105" s="139"/>
    </row>
    <row r="106" spans="4:5">
      <c r="D106" s="139"/>
      <c r="E106" s="139"/>
    </row>
    <row r="107" spans="4:5">
      <c r="D107" s="139"/>
      <c r="E107" s="139"/>
    </row>
    <row r="108" spans="4:5">
      <c r="D108" s="139"/>
      <c r="E108" s="139"/>
    </row>
    <row r="109" spans="4:5">
      <c r="D109" s="139"/>
      <c r="E109" s="139"/>
    </row>
    <row r="110" spans="4:5">
      <c r="D110" s="139"/>
      <c r="E110" s="139"/>
    </row>
    <row r="111" spans="4:5">
      <c r="D111" s="139"/>
      <c r="E111" s="139"/>
    </row>
    <row r="112" spans="4:5">
      <c r="D112" s="139"/>
      <c r="E112" s="139"/>
    </row>
    <row r="113" spans="4:5">
      <c r="D113" s="139"/>
      <c r="E113" s="139"/>
    </row>
    <row r="114" spans="4:5">
      <c r="D114" s="139"/>
      <c r="E114" s="139"/>
    </row>
    <row r="115" spans="4:5">
      <c r="D115" s="139"/>
      <c r="E115" s="139"/>
    </row>
    <row r="116" spans="4:5">
      <c r="D116" s="139"/>
      <c r="E116" s="139"/>
    </row>
    <row r="117" spans="4:5">
      <c r="D117" s="139"/>
      <c r="E117" s="139"/>
    </row>
  </sheetData>
  <autoFilter ref="A12:K76">
    <filterColumn colId="0">
      <iconFilter iconSet="3Arrows"/>
    </filterColumn>
    <filterColumn colId="10">
      <customFilters and="1">
        <customFilter operator="notEqual" val="0"/>
      </customFilters>
    </filterColumn>
  </autoFilter>
  <mergeCells count="2">
    <mergeCell ref="G1:J3"/>
    <mergeCell ref="A4:J4"/>
  </mergeCells>
  <phoneticPr fontId="0" type="noConversion"/>
  <dataValidations count="2">
    <dataValidation type="list" allowBlank="1" showInputMessage="1" showErrorMessage="1" sqref="E13:E76">
      <formula1>$D$80:$D$93</formula1>
    </dataValidation>
    <dataValidation type="list" allowBlank="1" showInputMessage="1" showErrorMessage="1" sqref="F13:F76">
      <formula1>$E$80:$E$92</formula1>
    </dataValidation>
  </dataValidations>
  <pageMargins left="0.70866141732283472" right="0.23622047244094491" top="0.19685039370078741" bottom="0.19685039370078741" header="0.31496062992125984" footer="0.31496062992125984"/>
  <pageSetup paperSize="9" scale="50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M3503"/>
  <sheetViews>
    <sheetView view="pageBreakPreview" zoomScale="75" zoomScaleNormal="75" zoomScaleSheetLayoutView="75" workbookViewId="0">
      <selection activeCell="E11" sqref="E11"/>
    </sheetView>
  </sheetViews>
  <sheetFormatPr defaultRowHeight="12.75"/>
  <cols>
    <col min="1" max="1" width="47.7109375" style="276" customWidth="1"/>
    <col min="2" max="3" width="4.5703125" style="198" customWidth="1"/>
    <col min="4" max="4" width="14.140625" style="198" customWidth="1"/>
    <col min="5" max="5" width="5.28515625" style="198" customWidth="1"/>
    <col min="6" max="6" width="6.140625" style="198" customWidth="1"/>
    <col min="7" max="7" width="9.140625" style="198"/>
    <col min="8" max="8" width="8.5703125" style="198" customWidth="1"/>
    <col min="9" max="9" width="8.42578125" style="198" customWidth="1"/>
    <col min="10" max="11" width="9.28515625" style="198" bestFit="1" customWidth="1"/>
    <col min="12" max="12" width="10.85546875" style="198" bestFit="1" customWidth="1"/>
    <col min="13" max="16384" width="9.140625" style="198"/>
  </cols>
  <sheetData>
    <row r="1" spans="1:13" ht="65.25" customHeight="1">
      <c r="A1" s="333" t="s">
        <v>253</v>
      </c>
      <c r="B1" s="333"/>
      <c r="C1" s="333"/>
      <c r="D1" s="333"/>
      <c r="E1" s="333"/>
      <c r="F1" s="333"/>
      <c r="G1" s="197"/>
      <c r="H1" s="197"/>
      <c r="I1" s="197"/>
    </row>
    <row r="2" spans="1:13" customFormat="1" hidden="1">
      <c r="A2" s="199"/>
      <c r="B2" s="200"/>
      <c r="C2" s="200"/>
      <c r="D2" s="200"/>
      <c r="E2" s="200"/>
      <c r="F2" s="200"/>
    </row>
    <row r="3" spans="1:13" ht="39.75" customHeight="1">
      <c r="A3" s="333" t="s">
        <v>254</v>
      </c>
      <c r="B3" s="333"/>
      <c r="C3" s="333"/>
      <c r="D3" s="333"/>
      <c r="E3" s="333"/>
      <c r="F3" s="333"/>
      <c r="G3" s="197"/>
      <c r="H3" s="197"/>
      <c r="I3" s="197"/>
    </row>
    <row r="4" spans="1:13">
      <c r="A4" s="197"/>
      <c r="B4" s="197"/>
      <c r="C4" s="197"/>
      <c r="D4" s="197"/>
      <c r="E4" s="197"/>
      <c r="F4" s="197"/>
      <c r="G4" s="197"/>
      <c r="H4" s="197"/>
      <c r="I4" s="197"/>
    </row>
    <row r="5" spans="1:13" ht="13.5" thickBot="1">
      <c r="A5" s="197"/>
      <c r="B5" s="197"/>
      <c r="C5" s="197"/>
      <c r="D5" s="197"/>
      <c r="E5" s="197"/>
      <c r="F5" s="197"/>
      <c r="G5" s="197"/>
      <c r="H5" s="197"/>
      <c r="I5" s="197"/>
    </row>
    <row r="6" spans="1:13" ht="39" thickBot="1">
      <c r="A6" s="201" t="s">
        <v>195</v>
      </c>
      <c r="B6" s="202" t="s">
        <v>196</v>
      </c>
      <c r="C6" s="202" t="s">
        <v>197</v>
      </c>
      <c r="D6" s="202" t="s">
        <v>62</v>
      </c>
      <c r="E6" s="202" t="s">
        <v>63</v>
      </c>
      <c r="F6" s="202" t="s">
        <v>198</v>
      </c>
      <c r="G6" s="202" t="s">
        <v>249</v>
      </c>
      <c r="H6" s="202" t="s">
        <v>250</v>
      </c>
      <c r="I6" s="202" t="s">
        <v>7</v>
      </c>
    </row>
    <row r="7" spans="1:13">
      <c r="A7" s="203" t="s">
        <v>70</v>
      </c>
      <c r="B7" s="204"/>
      <c r="C7" s="204"/>
      <c r="D7" s="204"/>
      <c r="E7" s="204"/>
      <c r="F7" s="205"/>
      <c r="G7" s="206">
        <f>G13+G536+G624+G799+G1319+G2530+G2707+G2885+G3060+G3148+G3236+G3326</f>
        <v>67088</v>
      </c>
      <c r="H7" s="206">
        <f>H13+H536+H624+H799+H1319+H2530+H2707+H2885+H3060+H3148+H3236+H3326</f>
        <v>70541</v>
      </c>
      <c r="I7" s="206">
        <f>I13+I536+I624+I799+I1319+I2530+I2707+I2885+I3060+I3148+I3236+I3326</f>
        <v>75809</v>
      </c>
      <c r="J7" s="207">
        <f>H7+I7+G7</f>
        <v>213438</v>
      </c>
      <c r="K7" s="198">
        <v>1</v>
      </c>
      <c r="L7" s="283" t="e">
        <f>#REF!-#REF!</f>
        <v>#REF!</v>
      </c>
      <c r="M7" s="283" t="e">
        <f>G7-#REF!</f>
        <v>#REF!</v>
      </c>
    </row>
    <row r="8" spans="1:13" ht="41.25" customHeight="1">
      <c r="A8" s="208" t="s">
        <v>199</v>
      </c>
      <c r="B8" s="209"/>
      <c r="C8" s="209"/>
      <c r="D8" s="210" t="s">
        <v>200</v>
      </c>
      <c r="E8" s="210"/>
      <c r="F8" s="210"/>
      <c r="G8" s="211">
        <f>G9+G10+G11+G12</f>
        <v>67088</v>
      </c>
      <c r="H8" s="211">
        <f>H9+H10+H11+H12</f>
        <v>68777</v>
      </c>
      <c r="I8" s="211">
        <f>I9+I10+I11+I12</f>
        <v>72018</v>
      </c>
      <c r="J8" s="207">
        <f t="shared" ref="J8:J18" si="0">H8+I8+G8</f>
        <v>207883</v>
      </c>
      <c r="K8" s="198">
        <v>1</v>
      </c>
      <c r="L8" s="283" t="e">
        <f>#REF!-#REF!</f>
        <v>#REF!</v>
      </c>
      <c r="M8" s="283" t="e">
        <f>G8-#REF!</f>
        <v>#REF!</v>
      </c>
    </row>
    <row r="9" spans="1:13" ht="18" customHeight="1">
      <c r="A9" s="212" t="s">
        <v>201</v>
      </c>
      <c r="B9" s="213"/>
      <c r="C9" s="213"/>
      <c r="D9" s="213" t="s">
        <v>202</v>
      </c>
      <c r="E9" s="213"/>
      <c r="F9" s="213"/>
      <c r="G9" s="214">
        <f>G15+G101+G277+G363+G538+G626+G713+G1147+G1233+G2621+G2887+G2974+G3062+G800+G3150+G3237+G2851</f>
        <v>27373.7</v>
      </c>
      <c r="H9" s="214">
        <f>H15+H101+H277+H363+H538+H626+H713+H1147+H1233+H2621+H2887+H2974+H3062+H800+H3150+H3237+H2851</f>
        <v>27670.9</v>
      </c>
      <c r="I9" s="214">
        <f>I15+I101+I277+I363+I538+I626+I713+I1147+I1233+I2621+I2887+I2974+I3062+I800+I3150+I3237+I2851</f>
        <v>28099.599999999999</v>
      </c>
      <c r="J9" s="207">
        <f t="shared" si="0"/>
        <v>83144.2</v>
      </c>
      <c r="K9" s="198">
        <v>1</v>
      </c>
      <c r="L9" s="283" t="e">
        <f>#REF!-#REF!</f>
        <v>#REF!</v>
      </c>
      <c r="M9" s="283" t="e">
        <f>G9-#REF!</f>
        <v>#REF!</v>
      </c>
    </row>
    <row r="10" spans="1:13" ht="18" customHeight="1">
      <c r="A10" s="212" t="s">
        <v>203</v>
      </c>
      <c r="B10" s="213"/>
      <c r="C10" s="213"/>
      <c r="D10" s="213" t="s">
        <v>204</v>
      </c>
      <c r="E10" s="213"/>
      <c r="F10" s="213"/>
      <c r="G10" s="214">
        <f>G887</f>
        <v>11572</v>
      </c>
      <c r="H10" s="214">
        <f>H887</f>
        <v>14999</v>
      </c>
      <c r="I10" s="214">
        <f>I887</f>
        <v>16779.099999999999</v>
      </c>
      <c r="J10" s="207">
        <f t="shared" si="0"/>
        <v>43350.1</v>
      </c>
      <c r="K10" s="198">
        <v>1</v>
      </c>
      <c r="L10" s="283" t="e">
        <f>#REF!-#REF!</f>
        <v>#REF!</v>
      </c>
      <c r="M10" s="283" t="e">
        <f>G10-#REF!</f>
        <v>#REF!</v>
      </c>
    </row>
    <row r="11" spans="1:13" ht="25.5" customHeight="1">
      <c r="A11" s="212" t="s">
        <v>205</v>
      </c>
      <c r="B11" s="213"/>
      <c r="C11" s="213"/>
      <c r="D11" s="213" t="s">
        <v>206</v>
      </c>
      <c r="E11" s="213"/>
      <c r="F11" s="213"/>
      <c r="G11" s="214">
        <f>G1319</f>
        <v>20727.400000000001</v>
      </c>
      <c r="H11" s="214">
        <f>H1319</f>
        <v>18648.099999999999</v>
      </c>
      <c r="I11" s="214">
        <f>I1319</f>
        <v>19530.3</v>
      </c>
      <c r="J11" s="207">
        <f t="shared" si="0"/>
        <v>58905.799999999996</v>
      </c>
      <c r="K11" s="198">
        <v>1</v>
      </c>
      <c r="L11" s="283" t="e">
        <f>#REF!-#REF!</f>
        <v>#REF!</v>
      </c>
      <c r="M11" s="283" t="e">
        <f>G11-#REF!</f>
        <v>#REF!</v>
      </c>
    </row>
    <row r="12" spans="1:13" ht="14.25" customHeight="1">
      <c r="A12" s="212" t="s">
        <v>207</v>
      </c>
      <c r="B12" s="213"/>
      <c r="C12" s="213"/>
      <c r="D12" s="213" t="s">
        <v>208</v>
      </c>
      <c r="E12" s="213"/>
      <c r="F12" s="213"/>
      <c r="G12" s="214">
        <f>G2799-G2852</f>
        <v>7414.9</v>
      </c>
      <c r="H12" s="214">
        <f>H2799-H2852</f>
        <v>7458.9999999999982</v>
      </c>
      <c r="I12" s="214">
        <f>I2799-I2852</f>
        <v>7608.9999999999982</v>
      </c>
      <c r="J12" s="207">
        <f t="shared" si="0"/>
        <v>22482.899999999994</v>
      </c>
      <c r="K12" s="198">
        <v>1</v>
      </c>
      <c r="L12" s="283" t="e">
        <f>#REF!-#REF!</f>
        <v>#REF!</v>
      </c>
      <c r="M12" s="283" t="e">
        <f>G12-#REF!</f>
        <v>#REF!</v>
      </c>
    </row>
    <row r="13" spans="1:13" ht="18" customHeight="1">
      <c r="A13" s="208" t="s">
        <v>209</v>
      </c>
      <c r="B13" s="215" t="s">
        <v>50</v>
      </c>
      <c r="C13" s="216"/>
      <c r="D13" s="216"/>
      <c r="E13" s="216"/>
      <c r="F13" s="216"/>
      <c r="G13" s="217">
        <f>G14+G276+G363</f>
        <v>12188.1</v>
      </c>
      <c r="H13" s="217">
        <f>H14+H276+H363</f>
        <v>12384.300000000001</v>
      </c>
      <c r="I13" s="217">
        <f>I14+I276+I363</f>
        <v>12684</v>
      </c>
      <c r="J13" s="207">
        <f t="shared" si="0"/>
        <v>37256.400000000001</v>
      </c>
      <c r="K13" s="198">
        <v>1</v>
      </c>
      <c r="L13" s="283" t="e">
        <f>#REF!-#REF!</f>
        <v>#REF!</v>
      </c>
      <c r="M13" s="283" t="e">
        <f>G13-#REF!</f>
        <v>#REF!</v>
      </c>
    </row>
    <row r="14" spans="1:13" ht="51" customHeight="1">
      <c r="A14" s="218" t="s">
        <v>210</v>
      </c>
      <c r="B14" s="219" t="s">
        <v>50</v>
      </c>
      <c r="C14" s="219" t="s">
        <v>53</v>
      </c>
      <c r="D14" s="219"/>
      <c r="E14" s="219"/>
      <c r="F14" s="219"/>
      <c r="G14" s="220">
        <f>G15+G101</f>
        <v>11167.6</v>
      </c>
      <c r="H14" s="220">
        <f>H15+H101</f>
        <v>11303.800000000001</v>
      </c>
      <c r="I14" s="220">
        <f>I15+I101</f>
        <v>11543.5</v>
      </c>
      <c r="J14" s="207">
        <f t="shared" si="0"/>
        <v>34014.9</v>
      </c>
      <c r="K14" s="198">
        <v>1</v>
      </c>
      <c r="L14" s="283" t="e">
        <f>#REF!-#REF!</f>
        <v>#REF!</v>
      </c>
      <c r="M14" s="283" t="e">
        <f>G14-#REF!</f>
        <v>#REF!</v>
      </c>
    </row>
    <row r="15" spans="1:13" ht="51.75" customHeight="1">
      <c r="A15" s="221" t="s">
        <v>211</v>
      </c>
      <c r="B15" s="222" t="s">
        <v>50</v>
      </c>
      <c r="C15" s="222" t="s">
        <v>53</v>
      </c>
      <c r="D15" s="222" t="s">
        <v>115</v>
      </c>
      <c r="E15" s="222"/>
      <c r="F15" s="222"/>
      <c r="G15" s="223">
        <f>G16+G83</f>
        <v>10060.200000000001</v>
      </c>
      <c r="H15" s="223">
        <f>H16+H83</f>
        <v>10186.700000000001</v>
      </c>
      <c r="I15" s="223">
        <f>I16+I83</f>
        <v>10415.1</v>
      </c>
      <c r="J15" s="207">
        <f t="shared" si="0"/>
        <v>30662.000000000004</v>
      </c>
      <c r="K15" s="198">
        <v>1</v>
      </c>
      <c r="L15" s="283" t="e">
        <f>#REF!-#REF!</f>
        <v>#REF!</v>
      </c>
      <c r="M15" s="283" t="e">
        <f>G15-#REF!</f>
        <v>#REF!</v>
      </c>
    </row>
    <row r="16" spans="1:13">
      <c r="A16" s="224" t="s">
        <v>212</v>
      </c>
      <c r="B16" s="225" t="s">
        <v>50</v>
      </c>
      <c r="C16" s="225" t="s">
        <v>53</v>
      </c>
      <c r="D16" s="225" t="s">
        <v>115</v>
      </c>
      <c r="E16" s="225"/>
      <c r="F16" s="225" t="s">
        <v>152</v>
      </c>
      <c r="G16" s="226">
        <f>G17+G23+G61+G64+G67+G69+G74</f>
        <v>8932.2000000000007</v>
      </c>
      <c r="H16" s="226">
        <f>H17+H23+H61+H64+H67+H69+H74</f>
        <v>9029.7000000000007</v>
      </c>
      <c r="I16" s="226">
        <f>I17+I23+I61+I64+I67+I69+I74</f>
        <v>9028.1</v>
      </c>
      <c r="J16" s="207">
        <f t="shared" si="0"/>
        <v>26990.000000000004</v>
      </c>
      <c r="K16" s="198">
        <v>1</v>
      </c>
      <c r="L16" s="283" t="e">
        <f>#REF!-#REF!</f>
        <v>#REF!</v>
      </c>
      <c r="M16" s="283" t="e">
        <f>G16-#REF!</f>
        <v>#REF!</v>
      </c>
    </row>
    <row r="17" spans="1:13" ht="27">
      <c r="A17" s="227" t="s">
        <v>213</v>
      </c>
      <c r="B17" s="225" t="s">
        <v>50</v>
      </c>
      <c r="C17" s="225" t="s">
        <v>53</v>
      </c>
      <c r="D17" s="225" t="s">
        <v>115</v>
      </c>
      <c r="E17" s="225" t="s">
        <v>214</v>
      </c>
      <c r="F17" s="225" t="s">
        <v>215</v>
      </c>
      <c r="G17" s="228">
        <f>G18+G19+G22</f>
        <v>5710.1</v>
      </c>
      <c r="H17" s="228">
        <f>H18+H19+H22</f>
        <v>5766.9</v>
      </c>
      <c r="I17" s="228">
        <f>I18+I19+I22</f>
        <v>5824.5</v>
      </c>
      <c r="J17" s="207">
        <f t="shared" si="0"/>
        <v>17301.5</v>
      </c>
      <c r="K17" s="198">
        <v>1</v>
      </c>
      <c r="L17" s="283" t="e">
        <f>#REF!-#REF!</f>
        <v>#REF!</v>
      </c>
      <c r="M17" s="283" t="e">
        <f>G17-#REF!</f>
        <v>#REF!</v>
      </c>
    </row>
    <row r="18" spans="1:13">
      <c r="A18" s="229" t="s">
        <v>216</v>
      </c>
      <c r="B18" s="225" t="s">
        <v>50</v>
      </c>
      <c r="C18" s="225" t="s">
        <v>53</v>
      </c>
      <c r="D18" s="225" t="s">
        <v>115</v>
      </c>
      <c r="E18" s="225" t="s">
        <v>217</v>
      </c>
      <c r="F18" s="225" t="s">
        <v>275</v>
      </c>
      <c r="G18" s="230">
        <v>4385.6000000000004</v>
      </c>
      <c r="H18" s="230">
        <v>4429.3</v>
      </c>
      <c r="I18" s="230">
        <v>4473.5</v>
      </c>
      <c r="J18" s="207">
        <f t="shared" si="0"/>
        <v>13288.4</v>
      </c>
      <c r="K18" s="198">
        <v>1</v>
      </c>
      <c r="L18" s="283" t="e">
        <f>#REF!-#REF!</f>
        <v>#REF!</v>
      </c>
      <c r="M18" s="283" t="e">
        <f>G18-#REF!</f>
        <v>#REF!</v>
      </c>
    </row>
    <row r="19" spans="1:13" hidden="1">
      <c r="A19" s="231" t="s">
        <v>218</v>
      </c>
      <c r="B19" s="225" t="s">
        <v>50</v>
      </c>
      <c r="C19" s="225" t="s">
        <v>53</v>
      </c>
      <c r="D19" s="225" t="s">
        <v>115</v>
      </c>
      <c r="E19" s="225" t="s">
        <v>268</v>
      </c>
      <c r="F19" s="225" t="s">
        <v>276</v>
      </c>
      <c r="G19" s="228">
        <f>G20+G21</f>
        <v>0</v>
      </c>
      <c r="H19" s="228">
        <f>H20+H21</f>
        <v>0</v>
      </c>
      <c r="I19" s="228">
        <f>I20+I21</f>
        <v>0</v>
      </c>
      <c r="J19" s="207" t="e">
        <f>#REF!+H19+I19+G19</f>
        <v>#REF!</v>
      </c>
      <c r="K19" s="198">
        <v>1</v>
      </c>
    </row>
    <row r="20" spans="1:13" hidden="1">
      <c r="A20" s="229" t="s">
        <v>219</v>
      </c>
      <c r="B20" s="225" t="s">
        <v>50</v>
      </c>
      <c r="C20" s="225" t="s">
        <v>53</v>
      </c>
      <c r="D20" s="225" t="s">
        <v>115</v>
      </c>
      <c r="E20" s="225" t="s">
        <v>217</v>
      </c>
      <c r="F20" s="225"/>
      <c r="G20" s="230"/>
      <c r="H20" s="230"/>
      <c r="I20" s="230"/>
      <c r="J20" s="207" t="e">
        <f>#REF!+H20+I20+G20</f>
        <v>#REF!</v>
      </c>
      <c r="K20" s="198">
        <v>1</v>
      </c>
    </row>
    <row r="21" spans="1:13" hidden="1">
      <c r="A21" s="229" t="s">
        <v>220</v>
      </c>
      <c r="B21" s="225" t="s">
        <v>50</v>
      </c>
      <c r="C21" s="225" t="s">
        <v>53</v>
      </c>
      <c r="D21" s="225" t="s">
        <v>115</v>
      </c>
      <c r="E21" s="225" t="s">
        <v>268</v>
      </c>
      <c r="F21" s="225"/>
      <c r="G21" s="232"/>
      <c r="H21" s="232"/>
      <c r="I21" s="232"/>
      <c r="J21" s="207" t="e">
        <f>#REF!+H21+I21+G21</f>
        <v>#REF!</v>
      </c>
      <c r="K21" s="198">
        <v>1</v>
      </c>
    </row>
    <row r="22" spans="1:13">
      <c r="A22" s="231" t="s">
        <v>221</v>
      </c>
      <c r="B22" s="225" t="s">
        <v>50</v>
      </c>
      <c r="C22" s="225" t="s">
        <v>53</v>
      </c>
      <c r="D22" s="225" t="s">
        <v>115</v>
      </c>
      <c r="E22" s="225" t="s">
        <v>269</v>
      </c>
      <c r="F22" s="225" t="s">
        <v>277</v>
      </c>
      <c r="G22" s="230">
        <v>1324.5</v>
      </c>
      <c r="H22" s="230">
        <v>1337.6</v>
      </c>
      <c r="I22" s="230">
        <v>1351</v>
      </c>
      <c r="J22" s="207">
        <f>H22+I22+G22</f>
        <v>4013.1</v>
      </c>
      <c r="K22" s="198">
        <v>1</v>
      </c>
      <c r="L22" s="283" t="e">
        <f>#REF!-#REF!</f>
        <v>#REF!</v>
      </c>
      <c r="M22" s="283" t="e">
        <f>G22-#REF!</f>
        <v>#REF!</v>
      </c>
    </row>
    <row r="23" spans="1:13" ht="13.5">
      <c r="A23" s="227" t="s">
        <v>222</v>
      </c>
      <c r="B23" s="225" t="s">
        <v>50</v>
      </c>
      <c r="C23" s="225" t="s">
        <v>53</v>
      </c>
      <c r="D23" s="225" t="s">
        <v>115</v>
      </c>
      <c r="E23" s="225" t="s">
        <v>223</v>
      </c>
      <c r="F23" s="225">
        <v>220</v>
      </c>
      <c r="G23" s="228">
        <f>G24+G25+G28+G33+G34+G44</f>
        <v>1622.1</v>
      </c>
      <c r="H23" s="228">
        <f>H24+H25+H28+H33+H34+H44</f>
        <v>1562.8</v>
      </c>
      <c r="I23" s="228">
        <f>I24+I25+I28+I33+I34+I44</f>
        <v>1403.6000000000001</v>
      </c>
      <c r="J23" s="207">
        <f>H23+I23+G23</f>
        <v>4588.5</v>
      </c>
      <c r="K23" s="198">
        <v>1</v>
      </c>
      <c r="L23" s="283" t="e">
        <f>#REF!-#REF!</f>
        <v>#REF!</v>
      </c>
      <c r="M23" s="283" t="e">
        <f>G23-#REF!</f>
        <v>#REF!</v>
      </c>
    </row>
    <row r="24" spans="1:13">
      <c r="A24" s="229" t="s">
        <v>224</v>
      </c>
      <c r="B24" s="225" t="s">
        <v>50</v>
      </c>
      <c r="C24" s="225" t="s">
        <v>53</v>
      </c>
      <c r="D24" s="225" t="s">
        <v>115</v>
      </c>
      <c r="E24" s="225" t="s">
        <v>248</v>
      </c>
      <c r="F24" s="225">
        <v>221</v>
      </c>
      <c r="G24" s="230">
        <v>145</v>
      </c>
      <c r="H24" s="230">
        <v>145</v>
      </c>
      <c r="I24" s="230">
        <v>145</v>
      </c>
      <c r="J24" s="207">
        <f>H24+I24+G24</f>
        <v>435</v>
      </c>
      <c r="K24" s="198">
        <v>1</v>
      </c>
      <c r="L24" s="283" t="e">
        <f>#REF!-#REF!</f>
        <v>#REF!</v>
      </c>
      <c r="M24" s="283" t="e">
        <f>G24-#REF!</f>
        <v>#REF!</v>
      </c>
    </row>
    <row r="25" spans="1:13" ht="13.5">
      <c r="A25" s="227" t="s">
        <v>225</v>
      </c>
      <c r="B25" s="225" t="s">
        <v>50</v>
      </c>
      <c r="C25" s="225" t="s">
        <v>53</v>
      </c>
      <c r="D25" s="225" t="s">
        <v>115</v>
      </c>
      <c r="E25" s="225" t="s">
        <v>223</v>
      </c>
      <c r="F25" s="225">
        <v>222</v>
      </c>
      <c r="G25" s="233">
        <f>G26+G27</f>
        <v>251.8</v>
      </c>
      <c r="H25" s="233">
        <f>H26+H27</f>
        <v>254.2</v>
      </c>
      <c r="I25" s="233">
        <f>I26+I27</f>
        <v>256.7</v>
      </c>
      <c r="J25" s="207">
        <f>H25+I25+G25</f>
        <v>762.7</v>
      </c>
      <c r="K25" s="198">
        <v>1</v>
      </c>
      <c r="L25" s="283" t="e">
        <f>#REF!-#REF!</f>
        <v>#REF!</v>
      </c>
      <c r="M25" s="283" t="e">
        <f>G25-#REF!</f>
        <v>#REF!</v>
      </c>
    </row>
    <row r="26" spans="1:13" hidden="1">
      <c r="A26" s="229" t="s">
        <v>226</v>
      </c>
      <c r="B26" s="225" t="s">
        <v>50</v>
      </c>
      <c r="C26" s="225" t="s">
        <v>53</v>
      </c>
      <c r="D26" s="225" t="s">
        <v>115</v>
      </c>
      <c r="E26" s="225" t="s">
        <v>223</v>
      </c>
      <c r="F26" s="225"/>
      <c r="G26" s="232"/>
      <c r="H26" s="232"/>
      <c r="I26" s="232"/>
      <c r="J26" s="207" t="e">
        <f>#REF!+H26+I26+G26</f>
        <v>#REF!</v>
      </c>
      <c r="K26" s="198">
        <v>1</v>
      </c>
    </row>
    <row r="27" spans="1:13" ht="25.5">
      <c r="A27" s="229" t="s">
        <v>227</v>
      </c>
      <c r="B27" s="225" t="s">
        <v>50</v>
      </c>
      <c r="C27" s="225" t="s">
        <v>53</v>
      </c>
      <c r="D27" s="225" t="s">
        <v>115</v>
      </c>
      <c r="E27" s="225" t="s">
        <v>223</v>
      </c>
      <c r="F27" s="225"/>
      <c r="G27" s="232">
        <v>251.8</v>
      </c>
      <c r="H27" s="232">
        <v>254.2</v>
      </c>
      <c r="I27" s="232">
        <v>256.7</v>
      </c>
      <c r="J27" s="207">
        <f>H27+I27+G27</f>
        <v>762.7</v>
      </c>
      <c r="K27" s="198">
        <v>1</v>
      </c>
      <c r="L27" s="283" t="e">
        <f>#REF!-#REF!</f>
        <v>#REF!</v>
      </c>
      <c r="M27" s="283" t="e">
        <f>G27-#REF!</f>
        <v>#REF!</v>
      </c>
    </row>
    <row r="28" spans="1:13" ht="13.5">
      <c r="A28" s="227" t="s">
        <v>228</v>
      </c>
      <c r="B28" s="225" t="s">
        <v>50</v>
      </c>
      <c r="C28" s="225" t="s">
        <v>53</v>
      </c>
      <c r="D28" s="225" t="s">
        <v>115</v>
      </c>
      <c r="E28" s="225" t="s">
        <v>223</v>
      </c>
      <c r="F28" s="225">
        <v>223</v>
      </c>
      <c r="G28" s="228">
        <f>G29+G30+G31+G32</f>
        <v>366</v>
      </c>
      <c r="H28" s="228">
        <f>H29+H30+H31+H32</f>
        <v>381</v>
      </c>
      <c r="I28" s="228">
        <f>I29+I30+I31+I32</f>
        <v>396</v>
      </c>
      <c r="J28" s="207">
        <f>H28+I28+G28</f>
        <v>1143</v>
      </c>
      <c r="K28" s="198">
        <v>1</v>
      </c>
      <c r="L28" s="283" t="e">
        <f>#REF!-#REF!</f>
        <v>#REF!</v>
      </c>
      <c r="M28" s="283" t="e">
        <f>G28-#REF!</f>
        <v>#REF!</v>
      </c>
    </row>
    <row r="29" spans="1:13">
      <c r="A29" s="229" t="s">
        <v>229</v>
      </c>
      <c r="B29" s="225" t="s">
        <v>50</v>
      </c>
      <c r="C29" s="225" t="s">
        <v>53</v>
      </c>
      <c r="D29" s="225" t="s">
        <v>115</v>
      </c>
      <c r="E29" s="225" t="s">
        <v>223</v>
      </c>
      <c r="F29" s="225"/>
      <c r="G29" s="230">
        <v>240</v>
      </c>
      <c r="H29" s="230">
        <v>250</v>
      </c>
      <c r="I29" s="230">
        <v>260</v>
      </c>
      <c r="J29" s="207">
        <f>H29+I29+G29</f>
        <v>750</v>
      </c>
      <c r="K29" s="198">
        <v>1</v>
      </c>
      <c r="L29" s="283" t="e">
        <f>#REF!-#REF!</f>
        <v>#REF!</v>
      </c>
      <c r="M29" s="283" t="e">
        <f>G29-#REF!</f>
        <v>#REF!</v>
      </c>
    </row>
    <row r="30" spans="1:13" hidden="1">
      <c r="A30" s="229" t="s">
        <v>230</v>
      </c>
      <c r="B30" s="225" t="s">
        <v>50</v>
      </c>
      <c r="C30" s="225" t="s">
        <v>53</v>
      </c>
      <c r="D30" s="225" t="s">
        <v>115</v>
      </c>
      <c r="E30" s="225" t="s">
        <v>223</v>
      </c>
      <c r="F30" s="225"/>
      <c r="G30" s="230"/>
      <c r="H30" s="230"/>
      <c r="I30" s="230"/>
      <c r="J30" s="207" t="e">
        <f>#REF!+H30+I30+G30</f>
        <v>#REF!</v>
      </c>
      <c r="K30" s="198">
        <v>1</v>
      </c>
    </row>
    <row r="31" spans="1:13">
      <c r="A31" s="229" t="s">
        <v>231</v>
      </c>
      <c r="B31" s="225" t="s">
        <v>50</v>
      </c>
      <c r="C31" s="225" t="s">
        <v>53</v>
      </c>
      <c r="D31" s="225" t="s">
        <v>115</v>
      </c>
      <c r="E31" s="225" t="s">
        <v>223</v>
      </c>
      <c r="F31" s="225"/>
      <c r="G31" s="230">
        <v>89</v>
      </c>
      <c r="H31" s="230">
        <v>93</v>
      </c>
      <c r="I31" s="230">
        <v>96</v>
      </c>
      <c r="J31" s="207">
        <f>H31+I31+G31</f>
        <v>278</v>
      </c>
      <c r="K31" s="198">
        <v>1</v>
      </c>
      <c r="L31" s="283" t="e">
        <f>#REF!-#REF!</f>
        <v>#REF!</v>
      </c>
      <c r="M31" s="283" t="e">
        <f>G31-#REF!</f>
        <v>#REF!</v>
      </c>
    </row>
    <row r="32" spans="1:13">
      <c r="A32" s="229" t="s">
        <v>232</v>
      </c>
      <c r="B32" s="225" t="s">
        <v>50</v>
      </c>
      <c r="C32" s="225" t="s">
        <v>53</v>
      </c>
      <c r="D32" s="225" t="s">
        <v>115</v>
      </c>
      <c r="E32" s="225" t="s">
        <v>223</v>
      </c>
      <c r="F32" s="225"/>
      <c r="G32" s="230">
        <v>37</v>
      </c>
      <c r="H32" s="230">
        <v>38</v>
      </c>
      <c r="I32" s="230">
        <v>40</v>
      </c>
      <c r="J32" s="207">
        <f>H32+I32+G32</f>
        <v>115</v>
      </c>
      <c r="K32" s="198">
        <v>1</v>
      </c>
      <c r="L32" s="283" t="e">
        <f>#REF!-#REF!</f>
        <v>#REF!</v>
      </c>
      <c r="M32" s="283" t="e">
        <f>G32-#REF!</f>
        <v>#REF!</v>
      </c>
    </row>
    <row r="33" spans="1:13" ht="13.5" hidden="1">
      <c r="A33" s="227" t="s">
        <v>233</v>
      </c>
      <c r="B33" s="225" t="s">
        <v>50</v>
      </c>
      <c r="C33" s="225" t="s">
        <v>53</v>
      </c>
      <c r="D33" s="225" t="s">
        <v>115</v>
      </c>
      <c r="E33" s="225" t="s">
        <v>223</v>
      </c>
      <c r="F33" s="225">
        <v>224</v>
      </c>
      <c r="G33" s="232"/>
      <c r="H33" s="232"/>
      <c r="I33" s="232"/>
      <c r="J33" s="207" t="e">
        <f>#REF!+H33+I33+G33</f>
        <v>#REF!</v>
      </c>
      <c r="K33" s="198">
        <v>1</v>
      </c>
    </row>
    <row r="34" spans="1:13" ht="13.5">
      <c r="A34" s="227" t="s">
        <v>234</v>
      </c>
      <c r="B34" s="225" t="s">
        <v>50</v>
      </c>
      <c r="C34" s="225" t="s">
        <v>53</v>
      </c>
      <c r="D34" s="225" t="s">
        <v>115</v>
      </c>
      <c r="E34" s="225" t="s">
        <v>223</v>
      </c>
      <c r="F34" s="225">
        <v>225</v>
      </c>
      <c r="G34" s="228">
        <f>G35+G36+G37+G38+G39+G40+G41+G42+G43</f>
        <v>392.3</v>
      </c>
      <c r="H34" s="228">
        <f>H35+H36+H37+H38+H39+H40+H41+H42+H43</f>
        <v>313.5</v>
      </c>
      <c r="I34" s="228">
        <f>I35+I36+I37+I38+I39+I40+I41+I42+I43</f>
        <v>214.6</v>
      </c>
      <c r="J34" s="207">
        <f>H34+I34+G34</f>
        <v>920.40000000000009</v>
      </c>
      <c r="K34" s="198">
        <v>1</v>
      </c>
      <c r="L34" s="283" t="e">
        <f>#REF!-#REF!</f>
        <v>#REF!</v>
      </c>
      <c r="M34" s="283" t="e">
        <f>G34-#REF!</f>
        <v>#REF!</v>
      </c>
    </row>
    <row r="35" spans="1:13" ht="38.25">
      <c r="A35" s="229" t="s">
        <v>235</v>
      </c>
      <c r="B35" s="225" t="s">
        <v>50</v>
      </c>
      <c r="C35" s="225" t="s">
        <v>53</v>
      </c>
      <c r="D35" s="225" t="s">
        <v>115</v>
      </c>
      <c r="E35" s="225" t="s">
        <v>223</v>
      </c>
      <c r="F35" s="225"/>
      <c r="G35" s="232">
        <v>102.3</v>
      </c>
      <c r="H35" s="232">
        <v>103.5</v>
      </c>
      <c r="I35" s="232">
        <v>104.6</v>
      </c>
      <c r="J35" s="207">
        <f>H35+I35+G35</f>
        <v>310.39999999999998</v>
      </c>
      <c r="K35" s="198">
        <v>1</v>
      </c>
      <c r="L35" s="283" t="e">
        <f>#REF!-#REF!</f>
        <v>#REF!</v>
      </c>
      <c r="M35" s="283" t="e">
        <f>G35-#REF!</f>
        <v>#REF!</v>
      </c>
    </row>
    <row r="36" spans="1:13">
      <c r="A36" s="229" t="s">
        <v>236</v>
      </c>
      <c r="B36" s="225" t="s">
        <v>50</v>
      </c>
      <c r="C36" s="225" t="s">
        <v>53</v>
      </c>
      <c r="D36" s="225" t="s">
        <v>115</v>
      </c>
      <c r="E36" s="225" t="s">
        <v>223</v>
      </c>
      <c r="F36" s="225"/>
      <c r="G36" s="230">
        <v>170</v>
      </c>
      <c r="H36" s="230">
        <v>70</v>
      </c>
      <c r="I36" s="230">
        <v>50</v>
      </c>
      <c r="J36" s="207">
        <f>H36+I36+G36</f>
        <v>290</v>
      </c>
      <c r="K36" s="198">
        <v>1</v>
      </c>
      <c r="L36" s="283" t="e">
        <f>#REF!-#REF!</f>
        <v>#REF!</v>
      </c>
      <c r="M36" s="283" t="e">
        <f>G36-#REF!</f>
        <v>#REF!</v>
      </c>
    </row>
    <row r="37" spans="1:13" hidden="1">
      <c r="A37" s="229" t="s">
        <v>237</v>
      </c>
      <c r="B37" s="225" t="s">
        <v>50</v>
      </c>
      <c r="C37" s="225" t="s">
        <v>53</v>
      </c>
      <c r="D37" s="225" t="s">
        <v>115</v>
      </c>
      <c r="E37" s="225" t="s">
        <v>223</v>
      </c>
      <c r="F37" s="225"/>
      <c r="G37" s="232"/>
      <c r="H37" s="232"/>
      <c r="I37" s="232"/>
      <c r="J37" s="207" t="e">
        <f>#REF!+H37+I37+G37</f>
        <v>#REF!</v>
      </c>
      <c r="K37" s="198">
        <v>1</v>
      </c>
    </row>
    <row r="38" spans="1:13">
      <c r="A38" s="229" t="s">
        <v>238</v>
      </c>
      <c r="B38" s="225" t="s">
        <v>50</v>
      </c>
      <c r="C38" s="225" t="s">
        <v>53</v>
      </c>
      <c r="D38" s="225" t="s">
        <v>115</v>
      </c>
      <c r="E38" s="225" t="s">
        <v>223</v>
      </c>
      <c r="F38" s="225"/>
      <c r="G38" s="230">
        <v>10</v>
      </c>
      <c r="H38" s="230">
        <v>20</v>
      </c>
      <c r="I38" s="230">
        <v>30</v>
      </c>
      <c r="J38" s="207">
        <f>H38+I38+G38</f>
        <v>60</v>
      </c>
      <c r="K38" s="198">
        <v>1</v>
      </c>
      <c r="L38" s="283" t="e">
        <f>#REF!-#REF!</f>
        <v>#REF!</v>
      </c>
      <c r="M38" s="283" t="e">
        <f>G38-#REF!</f>
        <v>#REF!</v>
      </c>
    </row>
    <row r="39" spans="1:13" ht="38.25">
      <c r="A39" s="229" t="s">
        <v>239</v>
      </c>
      <c r="B39" s="225" t="s">
        <v>50</v>
      </c>
      <c r="C39" s="225" t="s">
        <v>53</v>
      </c>
      <c r="D39" s="225" t="s">
        <v>115</v>
      </c>
      <c r="E39" s="225" t="s">
        <v>223</v>
      </c>
      <c r="F39" s="225"/>
      <c r="G39" s="230">
        <v>10</v>
      </c>
      <c r="H39" s="230">
        <v>10</v>
      </c>
      <c r="I39" s="230">
        <v>10</v>
      </c>
      <c r="J39" s="207">
        <f>H39+I39+G39</f>
        <v>30</v>
      </c>
      <c r="K39" s="198">
        <v>1</v>
      </c>
      <c r="L39" s="283" t="e">
        <f>#REF!-#REF!</f>
        <v>#REF!</v>
      </c>
      <c r="M39" s="283" t="e">
        <f>G39-#REF!</f>
        <v>#REF!</v>
      </c>
    </row>
    <row r="40" spans="1:13" hidden="1">
      <c r="A40" s="229" t="s">
        <v>240</v>
      </c>
      <c r="B40" s="225" t="s">
        <v>50</v>
      </c>
      <c r="C40" s="225" t="s">
        <v>53</v>
      </c>
      <c r="D40" s="225" t="s">
        <v>115</v>
      </c>
      <c r="E40" s="225" t="s">
        <v>223</v>
      </c>
      <c r="F40" s="225"/>
      <c r="G40" s="232"/>
      <c r="H40" s="232"/>
      <c r="I40" s="232"/>
      <c r="J40" s="207" t="e">
        <f>#REF!+H40+I40+G40</f>
        <v>#REF!</v>
      </c>
      <c r="K40" s="198">
        <v>1</v>
      </c>
    </row>
    <row r="41" spans="1:13" ht="51" hidden="1">
      <c r="A41" s="229" t="s">
        <v>241</v>
      </c>
      <c r="B41" s="225" t="s">
        <v>50</v>
      </c>
      <c r="C41" s="225" t="s">
        <v>53</v>
      </c>
      <c r="D41" s="225" t="s">
        <v>115</v>
      </c>
      <c r="E41" s="225" t="s">
        <v>223</v>
      </c>
      <c r="F41" s="225"/>
      <c r="G41" s="232"/>
      <c r="H41" s="232"/>
      <c r="I41" s="232"/>
      <c r="J41" s="207" t="e">
        <f>#REF!+H41+I41+G41</f>
        <v>#REF!</v>
      </c>
      <c r="K41" s="198">
        <v>1</v>
      </c>
    </row>
    <row r="42" spans="1:13">
      <c r="A42" s="229" t="s">
        <v>242</v>
      </c>
      <c r="B42" s="225" t="s">
        <v>50</v>
      </c>
      <c r="C42" s="225" t="s">
        <v>53</v>
      </c>
      <c r="D42" s="225" t="s">
        <v>115</v>
      </c>
      <c r="E42" s="225" t="s">
        <v>223</v>
      </c>
      <c r="F42" s="225"/>
      <c r="G42" s="232">
        <v>100</v>
      </c>
      <c r="H42" s="232">
        <v>110</v>
      </c>
      <c r="I42" s="232">
        <v>20</v>
      </c>
      <c r="J42" s="207">
        <f>H42+I42+G42</f>
        <v>230</v>
      </c>
      <c r="K42" s="198">
        <v>1</v>
      </c>
      <c r="L42" s="283" t="e">
        <f>#REF!-#REF!</f>
        <v>#REF!</v>
      </c>
      <c r="M42" s="283" t="e">
        <f>G42-#REF!</f>
        <v>#REF!</v>
      </c>
    </row>
    <row r="43" spans="1:13">
      <c r="A43" s="229" t="s">
        <v>220</v>
      </c>
      <c r="B43" s="225" t="s">
        <v>50</v>
      </c>
      <c r="C43" s="225" t="s">
        <v>53</v>
      </c>
      <c r="D43" s="225" t="s">
        <v>115</v>
      </c>
      <c r="E43" s="225" t="s">
        <v>223</v>
      </c>
      <c r="F43" s="225"/>
      <c r="G43" s="232"/>
      <c r="H43" s="232"/>
      <c r="I43" s="232"/>
      <c r="J43" s="207">
        <f>H43+I43+G43</f>
        <v>0</v>
      </c>
      <c r="K43" s="198">
        <v>1</v>
      </c>
      <c r="L43" s="283" t="e">
        <f>#REF!-#REF!</f>
        <v>#REF!</v>
      </c>
      <c r="M43" s="283" t="e">
        <f>G43-#REF!</f>
        <v>#REF!</v>
      </c>
    </row>
    <row r="44" spans="1:13" ht="13.5">
      <c r="A44" s="227" t="s">
        <v>243</v>
      </c>
      <c r="B44" s="225" t="s">
        <v>50</v>
      </c>
      <c r="C44" s="225" t="s">
        <v>53</v>
      </c>
      <c r="D44" s="225" t="s">
        <v>115</v>
      </c>
      <c r="E44" s="225" t="s">
        <v>223</v>
      </c>
      <c r="F44" s="225">
        <v>226</v>
      </c>
      <c r="G44" s="228">
        <f>G45+G46+G47+G48+G49+G50+G51+G52+G53+G54+G55+G56+G57+G58+G59+G60</f>
        <v>467</v>
      </c>
      <c r="H44" s="228">
        <f>H45+H46+H47+H48+H49+H50+H51+H52+H53+H54+H55+H56+H57+H58+H59+H60</f>
        <v>469.09999999999997</v>
      </c>
      <c r="I44" s="228">
        <f>I45+I46+I47+I48+I49+I50+I51+I52+I53+I54+I55+I56+I57+I58+I59+I60</f>
        <v>391.3</v>
      </c>
      <c r="J44" s="207">
        <f>H44+I44+G44</f>
        <v>1327.4</v>
      </c>
      <c r="K44" s="198">
        <v>1</v>
      </c>
      <c r="L44" s="283" t="e">
        <f>#REF!-#REF!</f>
        <v>#REF!</v>
      </c>
      <c r="M44" s="283" t="e">
        <f>G44-#REF!</f>
        <v>#REF!</v>
      </c>
    </row>
    <row r="45" spans="1:13" ht="51" hidden="1">
      <c r="A45" s="229" t="s">
        <v>244</v>
      </c>
      <c r="B45" s="225" t="s">
        <v>50</v>
      </c>
      <c r="C45" s="225" t="s">
        <v>53</v>
      </c>
      <c r="D45" s="225" t="s">
        <v>115</v>
      </c>
      <c r="E45" s="225" t="s">
        <v>223</v>
      </c>
      <c r="F45" s="225"/>
      <c r="G45" s="230">
        <v>0</v>
      </c>
      <c r="H45" s="230">
        <v>0</v>
      </c>
      <c r="I45" s="230">
        <v>0</v>
      </c>
      <c r="J45" s="207" t="e">
        <f>#REF!+H45+I45+G45</f>
        <v>#REF!</v>
      </c>
      <c r="K45" s="198">
        <v>1</v>
      </c>
    </row>
    <row r="46" spans="1:13" hidden="1">
      <c r="A46" s="229" t="s">
        <v>245</v>
      </c>
      <c r="B46" s="225" t="s">
        <v>50</v>
      </c>
      <c r="C46" s="225" t="s">
        <v>53</v>
      </c>
      <c r="D46" s="225" t="s">
        <v>115</v>
      </c>
      <c r="E46" s="225" t="s">
        <v>223</v>
      </c>
      <c r="F46" s="225"/>
      <c r="G46" s="230"/>
      <c r="H46" s="230"/>
      <c r="I46" s="230"/>
      <c r="J46" s="207" t="e">
        <f>#REF!+H46+I46+G46</f>
        <v>#REF!</v>
      </c>
      <c r="K46" s="198">
        <v>1</v>
      </c>
    </row>
    <row r="47" spans="1:13" ht="25.5">
      <c r="A47" s="229" t="s">
        <v>246</v>
      </c>
      <c r="B47" s="225" t="s">
        <v>50</v>
      </c>
      <c r="C47" s="225" t="s">
        <v>53</v>
      </c>
      <c r="D47" s="225" t="s">
        <v>115</v>
      </c>
      <c r="E47" s="225" t="s">
        <v>223</v>
      </c>
      <c r="F47" s="225"/>
      <c r="G47" s="230">
        <v>20</v>
      </c>
      <c r="H47" s="230">
        <v>21</v>
      </c>
      <c r="I47" s="230">
        <v>22</v>
      </c>
      <c r="J47" s="207">
        <f>H47+I47+G47</f>
        <v>63</v>
      </c>
      <c r="K47" s="198">
        <v>1</v>
      </c>
      <c r="L47" s="283" t="e">
        <f>#REF!-#REF!</f>
        <v>#REF!</v>
      </c>
      <c r="M47" s="283" t="e">
        <f>G47-#REF!</f>
        <v>#REF!</v>
      </c>
    </row>
    <row r="48" spans="1:13">
      <c r="A48" s="229" t="s">
        <v>247</v>
      </c>
      <c r="B48" s="225" t="s">
        <v>50</v>
      </c>
      <c r="C48" s="225" t="s">
        <v>53</v>
      </c>
      <c r="D48" s="225" t="s">
        <v>115</v>
      </c>
      <c r="E48" s="225" t="s">
        <v>248</v>
      </c>
      <c r="F48" s="225"/>
      <c r="G48" s="232">
        <v>300</v>
      </c>
      <c r="H48" s="232">
        <v>300</v>
      </c>
      <c r="I48" s="232">
        <v>220</v>
      </c>
      <c r="J48" s="207">
        <f>H48+I48+G48</f>
        <v>820</v>
      </c>
      <c r="K48" s="198">
        <v>1</v>
      </c>
      <c r="L48" s="283" t="e">
        <f>#REF!-#REF!</f>
        <v>#REF!</v>
      </c>
      <c r="M48" s="283" t="e">
        <f>G48-#REF!</f>
        <v>#REF!</v>
      </c>
    </row>
    <row r="49" spans="1:13" ht="25.5">
      <c r="A49" s="229" t="s">
        <v>261</v>
      </c>
      <c r="B49" s="225" t="s">
        <v>50</v>
      </c>
      <c r="C49" s="225" t="s">
        <v>53</v>
      </c>
      <c r="D49" s="225" t="s">
        <v>115</v>
      </c>
      <c r="E49" s="225" t="s">
        <v>223</v>
      </c>
      <c r="F49" s="225"/>
      <c r="G49" s="232">
        <v>5</v>
      </c>
      <c r="H49" s="232">
        <v>5</v>
      </c>
      <c r="I49" s="232">
        <v>5</v>
      </c>
      <c r="J49" s="207">
        <f>H49+I49+G49</f>
        <v>15</v>
      </c>
      <c r="K49" s="198">
        <v>1</v>
      </c>
      <c r="L49" s="283" t="e">
        <f>#REF!-#REF!</f>
        <v>#REF!</v>
      </c>
      <c r="M49" s="283" t="e">
        <f>G49-#REF!</f>
        <v>#REF!</v>
      </c>
    </row>
    <row r="50" spans="1:13" ht="38.25">
      <c r="A50" s="229" t="s">
        <v>262</v>
      </c>
      <c r="B50" s="225" t="s">
        <v>50</v>
      </c>
      <c r="C50" s="225" t="s">
        <v>53</v>
      </c>
      <c r="D50" s="225" t="s">
        <v>115</v>
      </c>
      <c r="E50" s="225" t="s">
        <v>223</v>
      </c>
      <c r="F50" s="225"/>
      <c r="G50" s="232">
        <v>5</v>
      </c>
      <c r="H50" s="232">
        <v>4.7</v>
      </c>
      <c r="I50" s="232">
        <v>5.5</v>
      </c>
      <c r="J50" s="207">
        <f>H50+I50+G50</f>
        <v>15.2</v>
      </c>
      <c r="K50" s="198">
        <v>1</v>
      </c>
      <c r="L50" s="283" t="e">
        <f>#REF!-#REF!</f>
        <v>#REF!</v>
      </c>
      <c r="M50" s="283" t="e">
        <f>G50-#REF!</f>
        <v>#REF!</v>
      </c>
    </row>
    <row r="51" spans="1:13" ht="25.5" hidden="1">
      <c r="A51" s="229" t="s">
        <v>263</v>
      </c>
      <c r="B51" s="225" t="s">
        <v>50</v>
      </c>
      <c r="C51" s="225" t="s">
        <v>53</v>
      </c>
      <c r="D51" s="225" t="s">
        <v>115</v>
      </c>
      <c r="E51" s="225" t="s">
        <v>223</v>
      </c>
      <c r="F51" s="225"/>
      <c r="G51" s="232"/>
      <c r="H51" s="232"/>
      <c r="I51" s="232"/>
      <c r="J51" s="207" t="e">
        <f>#REF!+H51+I51+G51</f>
        <v>#REF!</v>
      </c>
      <c r="K51" s="198">
        <v>1</v>
      </c>
    </row>
    <row r="52" spans="1:13" ht="25.5" hidden="1">
      <c r="A52" s="229" t="s">
        <v>264</v>
      </c>
      <c r="B52" s="225" t="s">
        <v>50</v>
      </c>
      <c r="C52" s="225" t="s">
        <v>53</v>
      </c>
      <c r="D52" s="225" t="s">
        <v>115</v>
      </c>
      <c r="E52" s="225" t="s">
        <v>223</v>
      </c>
      <c r="F52" s="225"/>
      <c r="G52" s="232"/>
      <c r="H52" s="232"/>
      <c r="I52" s="232"/>
      <c r="J52" s="207" t="e">
        <f>#REF!+H52+I52+G52</f>
        <v>#REF!</v>
      </c>
      <c r="K52" s="198">
        <v>1</v>
      </c>
    </row>
    <row r="53" spans="1:13" hidden="1">
      <c r="A53" s="229" t="s">
        <v>265</v>
      </c>
      <c r="B53" s="225" t="s">
        <v>50</v>
      </c>
      <c r="C53" s="225" t="s">
        <v>53</v>
      </c>
      <c r="D53" s="225" t="s">
        <v>115</v>
      </c>
      <c r="E53" s="225" t="s">
        <v>223</v>
      </c>
      <c r="F53" s="225"/>
      <c r="G53" s="232"/>
      <c r="H53" s="232"/>
      <c r="I53" s="232"/>
      <c r="J53" s="207" t="e">
        <f>#REF!+H53+I53+G53</f>
        <v>#REF!</v>
      </c>
      <c r="K53" s="198">
        <v>1</v>
      </c>
    </row>
    <row r="54" spans="1:13">
      <c r="A54" s="229" t="s">
        <v>266</v>
      </c>
      <c r="B54" s="225" t="s">
        <v>50</v>
      </c>
      <c r="C54" s="225" t="s">
        <v>53</v>
      </c>
      <c r="D54" s="225" t="s">
        <v>115</v>
      </c>
      <c r="E54" s="225" t="s">
        <v>223</v>
      </c>
      <c r="F54" s="225"/>
      <c r="G54" s="232">
        <v>10</v>
      </c>
      <c r="H54" s="232">
        <v>10</v>
      </c>
      <c r="I54" s="232">
        <v>10</v>
      </c>
      <c r="J54" s="207">
        <f>H54+I54+G54</f>
        <v>30</v>
      </c>
      <c r="K54" s="198">
        <v>1</v>
      </c>
      <c r="L54" s="283" t="e">
        <f>#REF!-#REF!</f>
        <v>#REF!</v>
      </c>
      <c r="M54" s="283" t="e">
        <f>G54-#REF!</f>
        <v>#REF!</v>
      </c>
    </row>
    <row r="55" spans="1:13" ht="25.5" hidden="1">
      <c r="A55" s="229" t="s">
        <v>267</v>
      </c>
      <c r="B55" s="225" t="s">
        <v>50</v>
      </c>
      <c r="C55" s="225" t="s">
        <v>53</v>
      </c>
      <c r="D55" s="225" t="s">
        <v>115</v>
      </c>
      <c r="E55" s="225" t="s">
        <v>223</v>
      </c>
      <c r="F55" s="225"/>
      <c r="G55" s="232"/>
      <c r="H55" s="232"/>
      <c r="I55" s="232"/>
      <c r="J55" s="207" t="e">
        <f>#REF!+H55+I55+G55</f>
        <v>#REF!</v>
      </c>
      <c r="K55" s="198">
        <v>1</v>
      </c>
    </row>
    <row r="56" spans="1:13" ht="25.5">
      <c r="A56" s="229" t="s">
        <v>278</v>
      </c>
      <c r="B56" s="225" t="s">
        <v>50</v>
      </c>
      <c r="C56" s="225" t="s">
        <v>53</v>
      </c>
      <c r="D56" s="225" t="s">
        <v>115</v>
      </c>
      <c r="E56" s="225" t="s">
        <v>223</v>
      </c>
      <c r="F56" s="225"/>
      <c r="G56" s="232">
        <v>14</v>
      </c>
      <c r="H56" s="232">
        <v>14</v>
      </c>
      <c r="I56" s="232">
        <v>14</v>
      </c>
      <c r="J56" s="207">
        <f>H56+I56+G56</f>
        <v>42</v>
      </c>
      <c r="K56" s="198">
        <v>1</v>
      </c>
      <c r="L56" s="283" t="e">
        <f>#REF!-#REF!</f>
        <v>#REF!</v>
      </c>
      <c r="M56" s="283" t="e">
        <f>G56-#REF!</f>
        <v>#REF!</v>
      </c>
    </row>
    <row r="57" spans="1:13" ht="25.5" hidden="1">
      <c r="A57" s="229" t="s">
        <v>279</v>
      </c>
      <c r="B57" s="225" t="s">
        <v>50</v>
      </c>
      <c r="C57" s="225" t="s">
        <v>53</v>
      </c>
      <c r="D57" s="225" t="s">
        <v>115</v>
      </c>
      <c r="E57" s="225" t="s">
        <v>223</v>
      </c>
      <c r="F57" s="225"/>
      <c r="G57" s="232"/>
      <c r="H57" s="232"/>
      <c r="I57" s="232"/>
      <c r="J57" s="207" t="e">
        <f>#REF!+H57+I57+G57</f>
        <v>#REF!</v>
      </c>
      <c r="K57" s="198">
        <v>1</v>
      </c>
    </row>
    <row r="58" spans="1:13" hidden="1">
      <c r="A58" s="229" t="s">
        <v>280</v>
      </c>
      <c r="B58" s="225" t="s">
        <v>50</v>
      </c>
      <c r="C58" s="225" t="s">
        <v>53</v>
      </c>
      <c r="D58" s="225" t="s">
        <v>115</v>
      </c>
      <c r="E58" s="225" t="s">
        <v>223</v>
      </c>
      <c r="F58" s="225"/>
      <c r="G58" s="230"/>
      <c r="H58" s="230"/>
      <c r="I58" s="230"/>
      <c r="J58" s="207" t="e">
        <f>#REF!+H58+I58+G58</f>
        <v>#REF!</v>
      </c>
      <c r="K58" s="198">
        <v>1</v>
      </c>
    </row>
    <row r="59" spans="1:13">
      <c r="A59" s="229" t="s">
        <v>281</v>
      </c>
      <c r="B59" s="225" t="s">
        <v>50</v>
      </c>
      <c r="C59" s="225" t="s">
        <v>53</v>
      </c>
      <c r="D59" s="225" t="s">
        <v>115</v>
      </c>
      <c r="E59" s="225" t="s">
        <v>223</v>
      </c>
      <c r="F59" s="225"/>
      <c r="G59" s="230">
        <v>110.2</v>
      </c>
      <c r="H59" s="230">
        <v>111.2</v>
      </c>
      <c r="I59" s="230">
        <v>112.3</v>
      </c>
      <c r="J59" s="207">
        <f>H59+I59+G59</f>
        <v>333.7</v>
      </c>
      <c r="K59" s="198">
        <v>1</v>
      </c>
      <c r="L59" s="283" t="e">
        <f>#REF!-#REF!</f>
        <v>#REF!</v>
      </c>
      <c r="M59" s="283" t="e">
        <f>G59-#REF!</f>
        <v>#REF!</v>
      </c>
    </row>
    <row r="60" spans="1:13">
      <c r="A60" s="229" t="s">
        <v>220</v>
      </c>
      <c r="B60" s="225" t="s">
        <v>50</v>
      </c>
      <c r="C60" s="225" t="s">
        <v>53</v>
      </c>
      <c r="D60" s="225" t="s">
        <v>115</v>
      </c>
      <c r="E60" s="225" t="s">
        <v>223</v>
      </c>
      <c r="F60" s="225"/>
      <c r="G60" s="230">
        <v>2.8</v>
      </c>
      <c r="H60" s="230">
        <v>3.2</v>
      </c>
      <c r="I60" s="230">
        <v>2.5</v>
      </c>
      <c r="J60" s="207">
        <f>H60+I60+G60</f>
        <v>8.5</v>
      </c>
      <c r="K60" s="198">
        <v>1</v>
      </c>
      <c r="L60" s="283" t="e">
        <f>#REF!-#REF!</f>
        <v>#REF!</v>
      </c>
      <c r="M60" s="283" t="e">
        <f>G60-#REF!</f>
        <v>#REF!</v>
      </c>
    </row>
    <row r="61" spans="1:13" ht="13.5" hidden="1">
      <c r="A61" s="227" t="s">
        <v>282</v>
      </c>
      <c r="B61" s="225" t="s">
        <v>50</v>
      </c>
      <c r="C61" s="225" t="s">
        <v>53</v>
      </c>
      <c r="D61" s="225" t="s">
        <v>115</v>
      </c>
      <c r="E61" s="225" t="s">
        <v>194</v>
      </c>
      <c r="F61" s="225">
        <v>230</v>
      </c>
      <c r="G61" s="233">
        <f>G62+G63</f>
        <v>0</v>
      </c>
      <c r="H61" s="233">
        <f>H62+H63</f>
        <v>0</v>
      </c>
      <c r="I61" s="233">
        <f>I62+I63</f>
        <v>0</v>
      </c>
      <c r="J61" s="207" t="e">
        <f>#REF!+H61+I61+G61</f>
        <v>#REF!</v>
      </c>
      <c r="K61" s="198">
        <v>1</v>
      </c>
    </row>
    <row r="62" spans="1:13" hidden="1">
      <c r="A62" s="229" t="s">
        <v>283</v>
      </c>
      <c r="B62" s="225" t="s">
        <v>50</v>
      </c>
      <c r="C62" s="225" t="s">
        <v>53</v>
      </c>
      <c r="D62" s="225" t="s">
        <v>115</v>
      </c>
      <c r="E62" s="225" t="s">
        <v>284</v>
      </c>
      <c r="F62" s="225">
        <v>231</v>
      </c>
      <c r="G62" s="232"/>
      <c r="H62" s="232"/>
      <c r="I62" s="232"/>
      <c r="J62" s="207" t="e">
        <f>#REF!+H62+I62+G62</f>
        <v>#REF!</v>
      </c>
      <c r="K62" s="198">
        <v>1</v>
      </c>
    </row>
    <row r="63" spans="1:13" hidden="1">
      <c r="A63" s="229" t="s">
        <v>285</v>
      </c>
      <c r="B63" s="225" t="s">
        <v>50</v>
      </c>
      <c r="C63" s="225" t="s">
        <v>53</v>
      </c>
      <c r="D63" s="225" t="s">
        <v>115</v>
      </c>
      <c r="E63" s="225" t="s">
        <v>284</v>
      </c>
      <c r="F63" s="225">
        <v>232</v>
      </c>
      <c r="G63" s="232"/>
      <c r="H63" s="232"/>
      <c r="I63" s="232"/>
      <c r="J63" s="207" t="e">
        <f>#REF!+H63+I63+G63</f>
        <v>#REF!</v>
      </c>
      <c r="K63" s="198">
        <v>1</v>
      </c>
    </row>
    <row r="64" spans="1:13" ht="27" hidden="1">
      <c r="A64" s="227" t="s">
        <v>286</v>
      </c>
      <c r="B64" s="225" t="s">
        <v>50</v>
      </c>
      <c r="C64" s="225" t="s">
        <v>53</v>
      </c>
      <c r="D64" s="225" t="s">
        <v>115</v>
      </c>
      <c r="E64" s="225" t="s">
        <v>223</v>
      </c>
      <c r="F64" s="225">
        <v>240</v>
      </c>
      <c r="G64" s="233">
        <f>G65+G66</f>
        <v>0</v>
      </c>
      <c r="H64" s="233">
        <f>H65+H66</f>
        <v>0</v>
      </c>
      <c r="I64" s="233">
        <f>I65+I66</f>
        <v>0</v>
      </c>
      <c r="J64" s="207" t="e">
        <f>#REF!+H64+I64+G64</f>
        <v>#REF!</v>
      </c>
      <c r="K64" s="198">
        <v>1</v>
      </c>
    </row>
    <row r="65" spans="1:13" ht="25.5" hidden="1">
      <c r="A65" s="229" t="s">
        <v>287</v>
      </c>
      <c r="B65" s="225" t="s">
        <v>50</v>
      </c>
      <c r="C65" s="225" t="s">
        <v>53</v>
      </c>
      <c r="D65" s="225" t="s">
        <v>115</v>
      </c>
      <c r="E65" s="225" t="s">
        <v>223</v>
      </c>
      <c r="F65" s="225">
        <v>241</v>
      </c>
      <c r="G65" s="232"/>
      <c r="H65" s="232"/>
      <c r="I65" s="232"/>
      <c r="J65" s="207" t="e">
        <f>#REF!+H65+I65+G65</f>
        <v>#REF!</v>
      </c>
      <c r="K65" s="198">
        <v>1</v>
      </c>
    </row>
    <row r="66" spans="1:13" ht="25.5" hidden="1">
      <c r="A66" s="229" t="s">
        <v>292</v>
      </c>
      <c r="B66" s="225" t="s">
        <v>50</v>
      </c>
      <c r="C66" s="225" t="s">
        <v>53</v>
      </c>
      <c r="D66" s="225" t="s">
        <v>115</v>
      </c>
      <c r="E66" s="225" t="s">
        <v>223</v>
      </c>
      <c r="F66" s="225">
        <v>242</v>
      </c>
      <c r="G66" s="232"/>
      <c r="H66" s="232"/>
      <c r="I66" s="232"/>
      <c r="J66" s="207" t="e">
        <f>#REF!+H66+I66+G66</f>
        <v>#REF!</v>
      </c>
      <c r="K66" s="198">
        <v>1</v>
      </c>
    </row>
    <row r="67" spans="1:13" ht="27" hidden="1">
      <c r="A67" s="227" t="s">
        <v>293</v>
      </c>
      <c r="B67" s="225" t="s">
        <v>50</v>
      </c>
      <c r="C67" s="225" t="s">
        <v>53</v>
      </c>
      <c r="D67" s="225" t="s">
        <v>115</v>
      </c>
      <c r="E67" s="225" t="s">
        <v>294</v>
      </c>
      <c r="F67" s="225" t="s">
        <v>295</v>
      </c>
      <c r="G67" s="233">
        <f>G68</f>
        <v>0</v>
      </c>
      <c r="H67" s="233">
        <f>H68</f>
        <v>0</v>
      </c>
      <c r="I67" s="233">
        <f>I68</f>
        <v>0</v>
      </c>
      <c r="J67" s="207" t="e">
        <f>#REF!+H67+I67+G67</f>
        <v>#REF!</v>
      </c>
      <c r="K67" s="198">
        <v>1</v>
      </c>
    </row>
    <row r="68" spans="1:13" ht="25.5" hidden="1">
      <c r="A68" s="229" t="s">
        <v>296</v>
      </c>
      <c r="B68" s="225" t="s">
        <v>50</v>
      </c>
      <c r="C68" s="225" t="s">
        <v>53</v>
      </c>
      <c r="D68" s="225" t="s">
        <v>115</v>
      </c>
      <c r="E68" s="225" t="s">
        <v>297</v>
      </c>
      <c r="F68" s="225" t="s">
        <v>298</v>
      </c>
      <c r="G68" s="232">
        <v>0</v>
      </c>
      <c r="H68" s="232">
        <v>0</v>
      </c>
      <c r="I68" s="232">
        <v>0</v>
      </c>
      <c r="J68" s="207" t="e">
        <f>#REF!+H68+I68+G68</f>
        <v>#REF!</v>
      </c>
      <c r="K68" s="198">
        <v>1</v>
      </c>
    </row>
    <row r="69" spans="1:13" ht="13.5" hidden="1">
      <c r="A69" s="227" t="s">
        <v>299</v>
      </c>
      <c r="B69" s="225" t="s">
        <v>50</v>
      </c>
      <c r="C69" s="225" t="s">
        <v>53</v>
      </c>
      <c r="D69" s="225" t="s">
        <v>115</v>
      </c>
      <c r="E69" s="225" t="s">
        <v>300</v>
      </c>
      <c r="F69" s="225">
        <v>260</v>
      </c>
      <c r="G69" s="233">
        <f>G70+G73</f>
        <v>0</v>
      </c>
      <c r="H69" s="233">
        <f>H70+H73</f>
        <v>0</v>
      </c>
      <c r="I69" s="233">
        <f>I70+I73</f>
        <v>0</v>
      </c>
      <c r="J69" s="207" t="e">
        <f>#REF!+H69+I69+G69</f>
        <v>#REF!</v>
      </c>
      <c r="K69" s="198">
        <v>1</v>
      </c>
    </row>
    <row r="70" spans="1:13" ht="25.5" hidden="1">
      <c r="A70" s="229" t="s">
        <v>301</v>
      </c>
      <c r="B70" s="225" t="s">
        <v>50</v>
      </c>
      <c r="C70" s="225" t="s">
        <v>53</v>
      </c>
      <c r="D70" s="225" t="s">
        <v>115</v>
      </c>
      <c r="E70" s="225" t="s">
        <v>302</v>
      </c>
      <c r="F70" s="225">
        <v>262</v>
      </c>
      <c r="G70" s="233">
        <f>G71+G72</f>
        <v>0</v>
      </c>
      <c r="H70" s="233">
        <f>H71+H72</f>
        <v>0</v>
      </c>
      <c r="I70" s="233">
        <f>I71+I72</f>
        <v>0</v>
      </c>
      <c r="J70" s="207" t="e">
        <f>#REF!+H70+I70+G70</f>
        <v>#REF!</v>
      </c>
      <c r="K70" s="198">
        <v>1</v>
      </c>
    </row>
    <row r="71" spans="1:13" hidden="1">
      <c r="A71" s="229" t="s">
        <v>303</v>
      </c>
      <c r="B71" s="225" t="s">
        <v>50</v>
      </c>
      <c r="C71" s="225" t="s">
        <v>53</v>
      </c>
      <c r="D71" s="225" t="s">
        <v>115</v>
      </c>
      <c r="E71" s="225" t="s">
        <v>302</v>
      </c>
      <c r="F71" s="225"/>
      <c r="G71" s="230"/>
      <c r="H71" s="230"/>
      <c r="I71" s="230"/>
      <c r="J71" s="207" t="e">
        <f>#REF!+H71+I71+G71</f>
        <v>#REF!</v>
      </c>
      <c r="K71" s="198">
        <v>1</v>
      </c>
    </row>
    <row r="72" spans="1:13" hidden="1">
      <c r="A72" s="229" t="s">
        <v>304</v>
      </c>
      <c r="B72" s="225" t="s">
        <v>50</v>
      </c>
      <c r="C72" s="225" t="s">
        <v>53</v>
      </c>
      <c r="D72" s="225" t="s">
        <v>115</v>
      </c>
      <c r="E72" s="225" t="s">
        <v>302</v>
      </c>
      <c r="F72" s="225"/>
      <c r="G72" s="230"/>
      <c r="H72" s="230"/>
      <c r="I72" s="230"/>
      <c r="J72" s="207" t="e">
        <f>#REF!+H72+I72+G72</f>
        <v>#REF!</v>
      </c>
      <c r="K72" s="198">
        <v>1</v>
      </c>
    </row>
    <row r="73" spans="1:13" ht="25.5" hidden="1">
      <c r="A73" s="229" t="s">
        <v>305</v>
      </c>
      <c r="B73" s="225" t="s">
        <v>50</v>
      </c>
      <c r="C73" s="225" t="s">
        <v>53</v>
      </c>
      <c r="D73" s="225" t="s">
        <v>115</v>
      </c>
      <c r="E73" s="225" t="s">
        <v>270</v>
      </c>
      <c r="F73" s="225" t="s">
        <v>307</v>
      </c>
      <c r="G73" s="230"/>
      <c r="H73" s="230"/>
      <c r="I73" s="230"/>
      <c r="J73" s="207" t="e">
        <f>#REF!+H73+I73+G73</f>
        <v>#REF!</v>
      </c>
      <c r="K73" s="198">
        <v>1</v>
      </c>
    </row>
    <row r="74" spans="1:13" ht="13.5">
      <c r="A74" s="227" t="s">
        <v>308</v>
      </c>
      <c r="B74" s="225" t="s">
        <v>50</v>
      </c>
      <c r="C74" s="225" t="s">
        <v>53</v>
      </c>
      <c r="D74" s="225" t="s">
        <v>115</v>
      </c>
      <c r="E74" s="225"/>
      <c r="F74" s="225">
        <v>290</v>
      </c>
      <c r="G74" s="228">
        <f>G75+G76+G77+G78+G79+G80+G81+G82</f>
        <v>1600</v>
      </c>
      <c r="H74" s="228">
        <f>H75+H76+H77+H78+H79+H80+H81+H82</f>
        <v>1700</v>
      </c>
      <c r="I74" s="228">
        <f>I75+I76+I77+I78+I79+I80+I81+I82</f>
        <v>1800</v>
      </c>
      <c r="J74" s="207">
        <f>H74+I74+G74</f>
        <v>5100</v>
      </c>
      <c r="K74" s="198">
        <v>1</v>
      </c>
      <c r="L74" s="283" t="e">
        <f>#REF!-#REF!</f>
        <v>#REF!</v>
      </c>
      <c r="M74" s="283" t="e">
        <f>G74-#REF!</f>
        <v>#REF!</v>
      </c>
    </row>
    <row r="75" spans="1:13" ht="25.5" hidden="1">
      <c r="A75" s="229" t="s">
        <v>309</v>
      </c>
      <c r="B75" s="225" t="s">
        <v>50</v>
      </c>
      <c r="C75" s="225" t="s">
        <v>53</v>
      </c>
      <c r="D75" s="225" t="s">
        <v>115</v>
      </c>
      <c r="E75" s="225" t="s">
        <v>310</v>
      </c>
      <c r="F75" s="225"/>
      <c r="G75" s="230"/>
      <c r="H75" s="230"/>
      <c r="I75" s="230"/>
      <c r="J75" s="207" t="e">
        <f>#REF!+H75+I75+G75</f>
        <v>#REF!</v>
      </c>
      <c r="K75" s="198">
        <v>1</v>
      </c>
    </row>
    <row r="76" spans="1:13">
      <c r="A76" s="229" t="s">
        <v>311</v>
      </c>
      <c r="B76" s="225" t="s">
        <v>50</v>
      </c>
      <c r="C76" s="225" t="s">
        <v>53</v>
      </c>
      <c r="D76" s="225" t="s">
        <v>115</v>
      </c>
      <c r="E76" s="225" t="s">
        <v>310</v>
      </c>
      <c r="F76" s="225"/>
      <c r="G76" s="232">
        <v>1600</v>
      </c>
      <c r="H76" s="232">
        <v>1700</v>
      </c>
      <c r="I76" s="232">
        <v>1800</v>
      </c>
      <c r="J76" s="207">
        <f>H76+I76+G76</f>
        <v>5100</v>
      </c>
      <c r="K76" s="198">
        <v>1</v>
      </c>
      <c r="L76" s="283" t="e">
        <f>#REF!-#REF!</f>
        <v>#REF!</v>
      </c>
      <c r="M76" s="283" t="e">
        <f>G76-#REF!</f>
        <v>#REF!</v>
      </c>
    </row>
    <row r="77" spans="1:13">
      <c r="A77" s="229" t="s">
        <v>313</v>
      </c>
      <c r="B77" s="225" t="s">
        <v>50</v>
      </c>
      <c r="C77" s="225" t="s">
        <v>53</v>
      </c>
      <c r="D77" s="225" t="s">
        <v>115</v>
      </c>
      <c r="E77" s="225" t="s">
        <v>312</v>
      </c>
      <c r="F77" s="225"/>
      <c r="G77" s="232"/>
      <c r="H77" s="232"/>
      <c r="I77" s="232"/>
      <c r="J77" s="207">
        <f>H77+I77+G77</f>
        <v>0</v>
      </c>
      <c r="K77" s="198">
        <v>1</v>
      </c>
      <c r="M77" s="283" t="e">
        <f>G77-#REF!</f>
        <v>#REF!</v>
      </c>
    </row>
    <row r="78" spans="1:13">
      <c r="A78" s="229" t="s">
        <v>314</v>
      </c>
      <c r="B78" s="225" t="s">
        <v>50</v>
      </c>
      <c r="C78" s="225" t="s">
        <v>53</v>
      </c>
      <c r="D78" s="225" t="s">
        <v>115</v>
      </c>
      <c r="E78" s="225" t="s">
        <v>32</v>
      </c>
      <c r="F78" s="225"/>
      <c r="G78" s="232"/>
      <c r="H78" s="232"/>
      <c r="I78" s="232"/>
      <c r="J78" s="207">
        <f>H78+I78+G78</f>
        <v>0</v>
      </c>
      <c r="K78" s="198">
        <v>1</v>
      </c>
      <c r="L78" s="283" t="e">
        <f>#REF!-#REF!</f>
        <v>#REF!</v>
      </c>
      <c r="M78" s="283" t="e">
        <f>G78-#REF!</f>
        <v>#REF!</v>
      </c>
    </row>
    <row r="79" spans="1:13" hidden="1">
      <c r="A79" s="229" t="s">
        <v>315</v>
      </c>
      <c r="B79" s="225" t="s">
        <v>50</v>
      </c>
      <c r="C79" s="225" t="s">
        <v>53</v>
      </c>
      <c r="D79" s="225" t="s">
        <v>115</v>
      </c>
      <c r="E79" s="225" t="s">
        <v>223</v>
      </c>
      <c r="F79" s="225"/>
      <c r="G79" s="230"/>
      <c r="H79" s="230"/>
      <c r="I79" s="230"/>
      <c r="J79" s="207" t="e">
        <f>#REF!+H79+I79+G79</f>
        <v>#REF!</v>
      </c>
      <c r="K79" s="198">
        <v>1</v>
      </c>
    </row>
    <row r="80" spans="1:13" ht="30.75" hidden="1" customHeight="1">
      <c r="A80" s="229" t="s">
        <v>316</v>
      </c>
      <c r="B80" s="225" t="s">
        <v>50</v>
      </c>
      <c r="C80" s="225" t="s">
        <v>53</v>
      </c>
      <c r="D80" s="225" t="s">
        <v>115</v>
      </c>
      <c r="E80" s="225" t="s">
        <v>223</v>
      </c>
      <c r="F80" s="225"/>
      <c r="G80" s="230"/>
      <c r="H80" s="230"/>
      <c r="I80" s="230"/>
      <c r="J80" s="207" t="e">
        <f>#REF!+H80+I80+G80</f>
        <v>#REF!</v>
      </c>
      <c r="K80" s="198">
        <v>1</v>
      </c>
    </row>
    <row r="81" spans="1:13" hidden="1">
      <c r="A81" s="229" t="s">
        <v>317</v>
      </c>
      <c r="B81" s="225" t="s">
        <v>50</v>
      </c>
      <c r="C81" s="225" t="s">
        <v>53</v>
      </c>
      <c r="D81" s="225" t="s">
        <v>115</v>
      </c>
      <c r="E81" s="225" t="s">
        <v>223</v>
      </c>
      <c r="F81" s="225"/>
      <c r="G81" s="230"/>
      <c r="H81" s="230"/>
      <c r="I81" s="230"/>
      <c r="J81" s="207" t="e">
        <f>#REF!+H81+I81+G81</f>
        <v>#REF!</v>
      </c>
      <c r="K81" s="198">
        <v>1</v>
      </c>
    </row>
    <row r="82" spans="1:13" hidden="1">
      <c r="A82" s="229" t="s">
        <v>220</v>
      </c>
      <c r="B82" s="225" t="s">
        <v>50</v>
      </c>
      <c r="C82" s="225" t="s">
        <v>53</v>
      </c>
      <c r="D82" s="225" t="s">
        <v>115</v>
      </c>
      <c r="E82" s="225" t="s">
        <v>223</v>
      </c>
      <c r="F82" s="225"/>
      <c r="G82" s="232"/>
      <c r="H82" s="232"/>
      <c r="I82" s="232"/>
      <c r="J82" s="207" t="e">
        <f>#REF!+H82+I82+G82</f>
        <v>#REF!</v>
      </c>
      <c r="K82" s="198">
        <v>1</v>
      </c>
      <c r="L82" s="283" t="e">
        <f>#REF!-#REF!</f>
        <v>#REF!</v>
      </c>
    </row>
    <row r="83" spans="1:13" ht="13.5">
      <c r="A83" s="227" t="s">
        <v>319</v>
      </c>
      <c r="B83" s="225" t="s">
        <v>50</v>
      </c>
      <c r="C83" s="225" t="s">
        <v>53</v>
      </c>
      <c r="D83" s="225" t="s">
        <v>115</v>
      </c>
      <c r="E83" s="225" t="s">
        <v>223</v>
      </c>
      <c r="F83" s="234">
        <v>300</v>
      </c>
      <c r="G83" s="235">
        <f>G84+G90+G91</f>
        <v>1128</v>
      </c>
      <c r="H83" s="235">
        <f>H84+H90+H91</f>
        <v>1157</v>
      </c>
      <c r="I83" s="235">
        <f>I84+I90+I91</f>
        <v>1387</v>
      </c>
      <c r="J83" s="207">
        <f>H83+I83+G83</f>
        <v>3672</v>
      </c>
      <c r="K83" s="198">
        <v>1</v>
      </c>
      <c r="L83" s="283" t="e">
        <f>#REF!-#REF!</f>
        <v>#REF!</v>
      </c>
      <c r="M83" s="283" t="e">
        <f>G83-#REF!</f>
        <v>#REF!</v>
      </c>
    </row>
    <row r="84" spans="1:13" ht="25.5">
      <c r="A84" s="231" t="s">
        <v>320</v>
      </c>
      <c r="B84" s="225" t="s">
        <v>50</v>
      </c>
      <c r="C84" s="225" t="s">
        <v>53</v>
      </c>
      <c r="D84" s="225" t="s">
        <v>115</v>
      </c>
      <c r="E84" s="225" t="s">
        <v>223</v>
      </c>
      <c r="F84" s="225">
        <v>310</v>
      </c>
      <c r="G84" s="228">
        <f>G85+G86+G87+G88+G89</f>
        <v>200</v>
      </c>
      <c r="H84" s="228">
        <f>H85+H86+H87+H88+H89</f>
        <v>300</v>
      </c>
      <c r="I84" s="228">
        <f>I85+I86+I87+I88+I89</f>
        <v>300</v>
      </c>
      <c r="J84" s="207">
        <f>H84+I84+G84</f>
        <v>800</v>
      </c>
      <c r="K84" s="198">
        <v>1</v>
      </c>
      <c r="L84" s="283" t="e">
        <f>#REF!-#REF!</f>
        <v>#REF!</v>
      </c>
      <c r="M84" s="283" t="e">
        <f>G84-#REF!</f>
        <v>#REF!</v>
      </c>
    </row>
    <row r="85" spans="1:13" ht="38.25" hidden="1">
      <c r="A85" s="229" t="s">
        <v>321</v>
      </c>
      <c r="B85" s="225" t="s">
        <v>50</v>
      </c>
      <c r="C85" s="225" t="s">
        <v>53</v>
      </c>
      <c r="D85" s="225" t="s">
        <v>115</v>
      </c>
      <c r="E85" s="225" t="s">
        <v>223</v>
      </c>
      <c r="F85" s="225"/>
      <c r="G85" s="232"/>
      <c r="H85" s="232"/>
      <c r="I85" s="232"/>
      <c r="J85" s="207" t="e">
        <f>#REF!+H85+I85+G85</f>
        <v>#REF!</v>
      </c>
      <c r="K85" s="198">
        <v>1</v>
      </c>
    </row>
    <row r="86" spans="1:13" hidden="1">
      <c r="A86" s="229" t="s">
        <v>322</v>
      </c>
      <c r="B86" s="225"/>
      <c r="C86" s="225"/>
      <c r="D86" s="225" t="s">
        <v>115</v>
      </c>
      <c r="E86" s="225"/>
      <c r="F86" s="225"/>
      <c r="G86" s="232"/>
      <c r="H86" s="232"/>
      <c r="I86" s="232"/>
      <c r="J86" s="207" t="e">
        <f>#REF!+H86+I86+G86</f>
        <v>#REF!</v>
      </c>
      <c r="K86" s="198">
        <v>1</v>
      </c>
    </row>
    <row r="87" spans="1:13">
      <c r="A87" s="229" t="s">
        <v>323</v>
      </c>
      <c r="B87" s="225" t="s">
        <v>50</v>
      </c>
      <c r="C87" s="225" t="s">
        <v>53</v>
      </c>
      <c r="D87" s="225" t="s">
        <v>115</v>
      </c>
      <c r="E87" s="225" t="s">
        <v>223</v>
      </c>
      <c r="F87" s="225"/>
      <c r="G87" s="232">
        <v>200</v>
      </c>
      <c r="H87" s="232">
        <v>300</v>
      </c>
      <c r="I87" s="232">
        <v>300</v>
      </c>
      <c r="J87" s="207">
        <f>H87+I87+G87</f>
        <v>800</v>
      </c>
      <c r="K87" s="198">
        <v>1</v>
      </c>
      <c r="L87" s="283" t="e">
        <f>#REF!-#REF!</f>
        <v>#REF!</v>
      </c>
      <c r="M87" s="283" t="e">
        <f>G87-#REF!</f>
        <v>#REF!</v>
      </c>
    </row>
    <row r="88" spans="1:13" ht="38.25" hidden="1">
      <c r="A88" s="229" t="s">
        <v>324</v>
      </c>
      <c r="B88" s="225" t="s">
        <v>50</v>
      </c>
      <c r="C88" s="225" t="s">
        <v>53</v>
      </c>
      <c r="D88" s="225" t="s">
        <v>115</v>
      </c>
      <c r="E88" s="225" t="s">
        <v>223</v>
      </c>
      <c r="F88" s="225"/>
      <c r="G88" s="230"/>
      <c r="H88" s="230"/>
      <c r="I88" s="230"/>
      <c r="J88" s="207" t="e">
        <f>#REF!+H88+I88+G88</f>
        <v>#REF!</v>
      </c>
      <c r="K88" s="198">
        <v>1</v>
      </c>
    </row>
    <row r="89" spans="1:13" hidden="1">
      <c r="A89" s="229" t="s">
        <v>220</v>
      </c>
      <c r="B89" s="225" t="s">
        <v>50</v>
      </c>
      <c r="C89" s="225" t="s">
        <v>53</v>
      </c>
      <c r="D89" s="225" t="s">
        <v>115</v>
      </c>
      <c r="E89" s="225" t="s">
        <v>223</v>
      </c>
      <c r="F89" s="225"/>
      <c r="G89" s="232"/>
      <c r="H89" s="232"/>
      <c r="I89" s="232"/>
      <c r="J89" s="207" t="e">
        <f>#REF!+H89+I89+G89</f>
        <v>#REF!</v>
      </c>
      <c r="K89" s="198">
        <v>1</v>
      </c>
    </row>
    <row r="90" spans="1:13" hidden="1">
      <c r="A90" s="231" t="s">
        <v>325</v>
      </c>
      <c r="B90" s="225" t="s">
        <v>50</v>
      </c>
      <c r="C90" s="225" t="s">
        <v>53</v>
      </c>
      <c r="D90" s="225" t="s">
        <v>115</v>
      </c>
      <c r="E90" s="225" t="s">
        <v>223</v>
      </c>
      <c r="F90" s="225">
        <v>320</v>
      </c>
      <c r="G90" s="232"/>
      <c r="H90" s="232"/>
      <c r="I90" s="232"/>
      <c r="J90" s="207" t="e">
        <f>#REF!+H90+I90+G90</f>
        <v>#REF!</v>
      </c>
      <c r="K90" s="198">
        <v>1</v>
      </c>
    </row>
    <row r="91" spans="1:13" ht="25.5">
      <c r="A91" s="231" t="s">
        <v>326</v>
      </c>
      <c r="B91" s="225" t="s">
        <v>50</v>
      </c>
      <c r="C91" s="225" t="s">
        <v>53</v>
      </c>
      <c r="D91" s="225" t="s">
        <v>115</v>
      </c>
      <c r="E91" s="225" t="s">
        <v>223</v>
      </c>
      <c r="F91" s="225">
        <v>340</v>
      </c>
      <c r="G91" s="228">
        <f>G92+G93+G94+G95+G96+G97+G98+G99+G100</f>
        <v>928</v>
      </c>
      <c r="H91" s="228">
        <f>H92+H93+H94+H95+H96+H97+H98+H99+H100</f>
        <v>857</v>
      </c>
      <c r="I91" s="228">
        <f>I92+I93+I94+I95+I96+I97+I98+I99+I100</f>
        <v>1087</v>
      </c>
      <c r="J91" s="207">
        <f>H91+I91+G91</f>
        <v>2872</v>
      </c>
      <c r="K91" s="198">
        <v>1</v>
      </c>
      <c r="L91" s="283" t="e">
        <f>#REF!-#REF!</f>
        <v>#REF!</v>
      </c>
      <c r="M91" s="283" t="e">
        <f>G91-#REF!</f>
        <v>#REF!</v>
      </c>
    </row>
    <row r="92" spans="1:13" hidden="1">
      <c r="A92" s="229" t="s">
        <v>327</v>
      </c>
      <c r="B92" s="225" t="s">
        <v>50</v>
      </c>
      <c r="C92" s="225" t="s">
        <v>53</v>
      </c>
      <c r="D92" s="225" t="s">
        <v>115</v>
      </c>
      <c r="E92" s="225" t="s">
        <v>223</v>
      </c>
      <c r="F92" s="225"/>
      <c r="G92" s="232"/>
      <c r="H92" s="232"/>
      <c r="I92" s="232"/>
      <c r="J92" s="207" t="e">
        <f>#REF!+H92+I92+G92</f>
        <v>#REF!</v>
      </c>
      <c r="K92" s="198">
        <v>1</v>
      </c>
    </row>
    <row r="93" spans="1:13" hidden="1">
      <c r="A93" s="229" t="s">
        <v>328</v>
      </c>
      <c r="B93" s="225"/>
      <c r="C93" s="225"/>
      <c r="D93" s="225" t="s">
        <v>115</v>
      </c>
      <c r="E93" s="225" t="s">
        <v>223</v>
      </c>
      <c r="F93" s="225"/>
      <c r="G93" s="230"/>
      <c r="H93" s="230"/>
      <c r="I93" s="230"/>
      <c r="J93" s="207" t="e">
        <f>#REF!+H93+I93+G93</f>
        <v>#REF!</v>
      </c>
      <c r="K93" s="198">
        <v>1</v>
      </c>
    </row>
    <row r="94" spans="1:13">
      <c r="A94" s="229" t="s">
        <v>329</v>
      </c>
      <c r="B94" s="225" t="s">
        <v>50</v>
      </c>
      <c r="C94" s="225" t="s">
        <v>53</v>
      </c>
      <c r="D94" s="225" t="s">
        <v>115</v>
      </c>
      <c r="E94" s="225" t="s">
        <v>223</v>
      </c>
      <c r="F94" s="225"/>
      <c r="G94" s="230">
        <v>728</v>
      </c>
      <c r="H94" s="230">
        <v>757</v>
      </c>
      <c r="I94" s="230">
        <v>787</v>
      </c>
      <c r="J94" s="207">
        <f>H94+I94+G94</f>
        <v>2272</v>
      </c>
      <c r="K94" s="198">
        <v>1</v>
      </c>
      <c r="L94" s="283" t="e">
        <f>#REF!-#REF!</f>
        <v>#REF!</v>
      </c>
      <c r="M94" s="283" t="e">
        <f>G94-#REF!</f>
        <v>#REF!</v>
      </c>
    </row>
    <row r="95" spans="1:13" hidden="1">
      <c r="A95" s="229" t="s">
        <v>330</v>
      </c>
      <c r="B95" s="225" t="s">
        <v>50</v>
      </c>
      <c r="C95" s="225" t="s">
        <v>53</v>
      </c>
      <c r="D95" s="225" t="s">
        <v>115</v>
      </c>
      <c r="E95" s="225" t="s">
        <v>223</v>
      </c>
      <c r="F95" s="225"/>
      <c r="G95" s="230"/>
      <c r="H95" s="230"/>
      <c r="I95" s="230"/>
      <c r="J95" s="207" t="e">
        <f>#REF!+H95+I95+G95</f>
        <v>#REF!</v>
      </c>
      <c r="K95" s="198">
        <v>1</v>
      </c>
    </row>
    <row r="96" spans="1:13" hidden="1">
      <c r="A96" s="229" t="s">
        <v>331</v>
      </c>
      <c r="B96" s="225" t="s">
        <v>50</v>
      </c>
      <c r="C96" s="225" t="s">
        <v>53</v>
      </c>
      <c r="D96" s="225" t="s">
        <v>115</v>
      </c>
      <c r="E96" s="225" t="s">
        <v>223</v>
      </c>
      <c r="F96" s="225"/>
      <c r="G96" s="230"/>
      <c r="H96" s="230"/>
      <c r="I96" s="230"/>
      <c r="J96" s="207" t="e">
        <f>#REF!+H96+I96+G96</f>
        <v>#REF!</v>
      </c>
      <c r="K96" s="198">
        <v>1</v>
      </c>
    </row>
    <row r="97" spans="1:13">
      <c r="A97" s="229" t="s">
        <v>332</v>
      </c>
      <c r="B97" s="225" t="s">
        <v>50</v>
      </c>
      <c r="C97" s="225" t="s">
        <v>53</v>
      </c>
      <c r="D97" s="225" t="s">
        <v>115</v>
      </c>
      <c r="E97" s="225" t="s">
        <v>223</v>
      </c>
      <c r="F97" s="225"/>
      <c r="G97" s="230">
        <v>100</v>
      </c>
      <c r="H97" s="230">
        <v>100</v>
      </c>
      <c r="I97" s="230">
        <v>300</v>
      </c>
      <c r="J97" s="207">
        <f>H97+I97+G97</f>
        <v>500</v>
      </c>
      <c r="K97" s="198">
        <v>1</v>
      </c>
      <c r="L97" s="283" t="e">
        <f>#REF!-#REF!</f>
        <v>#REF!</v>
      </c>
      <c r="M97" s="283" t="e">
        <f>G97-#REF!</f>
        <v>#REF!</v>
      </c>
    </row>
    <row r="98" spans="1:13" ht="15" hidden="1" customHeight="1">
      <c r="A98" s="229" t="s">
        <v>333</v>
      </c>
      <c r="B98" s="225" t="s">
        <v>50</v>
      </c>
      <c r="C98" s="225" t="s">
        <v>53</v>
      </c>
      <c r="D98" s="225" t="s">
        <v>115</v>
      </c>
      <c r="E98" s="225" t="s">
        <v>223</v>
      </c>
      <c r="F98" s="225"/>
      <c r="G98" s="230"/>
      <c r="H98" s="230"/>
      <c r="I98" s="230"/>
      <c r="J98" s="207" t="e">
        <f>#REF!+H98+I98+G98</f>
        <v>#REF!</v>
      </c>
      <c r="K98" s="198">
        <v>1</v>
      </c>
      <c r="L98" s="283" t="e">
        <f>#REF!-#REF!</f>
        <v>#REF!</v>
      </c>
    </row>
    <row r="99" spans="1:13" s="236" customFormat="1" ht="25.5" hidden="1">
      <c r="A99" s="229" t="s">
        <v>334</v>
      </c>
      <c r="B99" s="225" t="s">
        <v>50</v>
      </c>
      <c r="C99" s="225" t="s">
        <v>53</v>
      </c>
      <c r="D99" s="225" t="s">
        <v>115</v>
      </c>
      <c r="E99" s="225" t="s">
        <v>248</v>
      </c>
      <c r="F99" s="225"/>
      <c r="G99" s="230"/>
      <c r="H99" s="230"/>
      <c r="I99" s="230"/>
      <c r="J99" s="207" t="e">
        <f>#REF!+H99+I99+G99</f>
        <v>#REF!</v>
      </c>
      <c r="K99" s="198">
        <v>1</v>
      </c>
    </row>
    <row r="100" spans="1:13" s="236" customFormat="1">
      <c r="A100" s="229" t="s">
        <v>335</v>
      </c>
      <c r="B100" s="225" t="s">
        <v>50</v>
      </c>
      <c r="C100" s="225" t="s">
        <v>53</v>
      </c>
      <c r="D100" s="225" t="s">
        <v>115</v>
      </c>
      <c r="E100" s="225" t="s">
        <v>223</v>
      </c>
      <c r="F100" s="225"/>
      <c r="G100" s="230">
        <v>100</v>
      </c>
      <c r="H100" s="230"/>
      <c r="I100" s="230"/>
      <c r="J100" s="207">
        <f>H100+I100+G100</f>
        <v>100</v>
      </c>
      <c r="K100" s="198">
        <v>1</v>
      </c>
      <c r="L100" s="283" t="e">
        <f>#REF!-#REF!</f>
        <v>#REF!</v>
      </c>
      <c r="M100" s="283" t="e">
        <f>G100-#REF!</f>
        <v>#REF!</v>
      </c>
    </row>
    <row r="101" spans="1:13" s="236" customFormat="1" ht="51">
      <c r="A101" s="221" t="s">
        <v>355</v>
      </c>
      <c r="B101" s="222" t="s">
        <v>50</v>
      </c>
      <c r="C101" s="222" t="s">
        <v>53</v>
      </c>
      <c r="D101" s="222" t="s">
        <v>116</v>
      </c>
      <c r="E101" s="222"/>
      <c r="F101" s="222"/>
      <c r="G101" s="223">
        <f>G102+G169</f>
        <v>1107.4000000000001</v>
      </c>
      <c r="H101" s="223">
        <f>H102+H169</f>
        <v>1117.0999999999999</v>
      </c>
      <c r="I101" s="223">
        <f>I102+I169</f>
        <v>1128.4000000000001</v>
      </c>
      <c r="J101" s="207">
        <f>H101+I101+G101</f>
        <v>3352.9</v>
      </c>
      <c r="K101" s="198">
        <v>1</v>
      </c>
      <c r="L101" s="283" t="e">
        <f>#REF!-#REF!</f>
        <v>#REF!</v>
      </c>
      <c r="M101" s="283" t="e">
        <f>G101-#REF!</f>
        <v>#REF!</v>
      </c>
    </row>
    <row r="102" spans="1:13" s="236" customFormat="1">
      <c r="A102" s="224" t="s">
        <v>212</v>
      </c>
      <c r="B102" s="225" t="s">
        <v>50</v>
      </c>
      <c r="C102" s="225" t="s">
        <v>53</v>
      </c>
      <c r="D102" s="225" t="s">
        <v>116</v>
      </c>
      <c r="E102" s="225"/>
      <c r="F102" s="225" t="s">
        <v>152</v>
      </c>
      <c r="G102" s="226">
        <f>G103+G109+G147+G150+G153+G155+G160</f>
        <v>1107.4000000000001</v>
      </c>
      <c r="H102" s="226">
        <f>H103+H109+H147+H150+H153+H155+H160</f>
        <v>1117.0999999999999</v>
      </c>
      <c r="I102" s="226">
        <f>I103+I109+I147+I150+I153+I155+I160</f>
        <v>1128.4000000000001</v>
      </c>
      <c r="J102" s="207">
        <f>H102+I102+G102</f>
        <v>3352.9</v>
      </c>
      <c r="K102" s="198">
        <v>1</v>
      </c>
      <c r="L102" s="283" t="e">
        <f>#REF!-#REF!</f>
        <v>#REF!</v>
      </c>
      <c r="M102" s="283" t="e">
        <f>G102-#REF!</f>
        <v>#REF!</v>
      </c>
    </row>
    <row r="103" spans="1:13" s="236" customFormat="1" ht="29.25" customHeight="1">
      <c r="A103" s="227" t="s">
        <v>213</v>
      </c>
      <c r="B103" s="225" t="s">
        <v>50</v>
      </c>
      <c r="C103" s="225" t="s">
        <v>53</v>
      </c>
      <c r="D103" s="225" t="s">
        <v>116</v>
      </c>
      <c r="E103" s="225" t="s">
        <v>214</v>
      </c>
      <c r="F103" s="225"/>
      <c r="G103" s="228">
        <f>G104+G105+G108</f>
        <v>1107.4000000000001</v>
      </c>
      <c r="H103" s="228">
        <f>H104+H105+H108</f>
        <v>1117.0999999999999</v>
      </c>
      <c r="I103" s="228">
        <f>I104+I105+I108</f>
        <v>1128.4000000000001</v>
      </c>
      <c r="J103" s="207">
        <f>H103+I103+G103</f>
        <v>3352.9</v>
      </c>
      <c r="K103" s="198">
        <v>1</v>
      </c>
      <c r="L103" s="283" t="e">
        <f>#REF!-#REF!</f>
        <v>#REF!</v>
      </c>
      <c r="M103" s="283" t="e">
        <f>G103-#REF!</f>
        <v>#REF!</v>
      </c>
    </row>
    <row r="104" spans="1:13" s="236" customFormat="1">
      <c r="A104" s="229" t="s">
        <v>216</v>
      </c>
      <c r="B104" s="225" t="s">
        <v>50</v>
      </c>
      <c r="C104" s="225" t="s">
        <v>53</v>
      </c>
      <c r="D104" s="225" t="s">
        <v>116</v>
      </c>
      <c r="E104" s="225" t="s">
        <v>217</v>
      </c>
      <c r="F104" s="225">
        <v>211</v>
      </c>
      <c r="G104" s="230">
        <v>850.5</v>
      </c>
      <c r="H104" s="230">
        <v>858</v>
      </c>
      <c r="I104" s="230">
        <v>866.7</v>
      </c>
      <c r="J104" s="207">
        <f>H104+I104+G104</f>
        <v>2575.1999999999998</v>
      </c>
      <c r="K104" s="198">
        <v>1</v>
      </c>
      <c r="L104" s="283" t="e">
        <f>#REF!-#REF!</f>
        <v>#REF!</v>
      </c>
      <c r="M104" s="283" t="e">
        <f>G104-#REF!</f>
        <v>#REF!</v>
      </c>
    </row>
    <row r="105" spans="1:13" s="236" customFormat="1" hidden="1">
      <c r="A105" s="231" t="s">
        <v>218</v>
      </c>
      <c r="B105" s="225" t="s">
        <v>50</v>
      </c>
      <c r="C105" s="225" t="s">
        <v>53</v>
      </c>
      <c r="D105" s="225" t="s">
        <v>116</v>
      </c>
      <c r="E105" s="225" t="s">
        <v>217</v>
      </c>
      <c r="F105" s="225">
        <v>212</v>
      </c>
      <c r="G105" s="228">
        <f>G106+G107</f>
        <v>0</v>
      </c>
      <c r="H105" s="228">
        <f>H106+H107</f>
        <v>0</v>
      </c>
      <c r="I105" s="228">
        <f>I106+I107</f>
        <v>0</v>
      </c>
      <c r="J105" s="207" t="e">
        <f>#REF!+H105+I105+G105</f>
        <v>#REF!</v>
      </c>
      <c r="K105" s="198">
        <v>1</v>
      </c>
    </row>
    <row r="106" spans="1:13" s="236" customFormat="1" hidden="1">
      <c r="A106" s="229" t="s">
        <v>219</v>
      </c>
      <c r="B106" s="225" t="s">
        <v>50</v>
      </c>
      <c r="C106" s="225" t="s">
        <v>53</v>
      </c>
      <c r="D106" s="225" t="s">
        <v>116</v>
      </c>
      <c r="E106" s="225" t="s">
        <v>217</v>
      </c>
      <c r="F106" s="225"/>
      <c r="G106" s="230"/>
      <c r="H106" s="230"/>
      <c r="I106" s="230"/>
      <c r="J106" s="207" t="e">
        <f>#REF!+H106+I106+G106</f>
        <v>#REF!</v>
      </c>
      <c r="K106" s="198">
        <v>1</v>
      </c>
    </row>
    <row r="107" spans="1:13" s="236" customFormat="1" hidden="1">
      <c r="A107" s="229" t="s">
        <v>220</v>
      </c>
      <c r="B107" s="225" t="s">
        <v>50</v>
      </c>
      <c r="C107" s="225" t="s">
        <v>53</v>
      </c>
      <c r="D107" s="225" t="s">
        <v>116</v>
      </c>
      <c r="E107" s="225" t="s">
        <v>217</v>
      </c>
      <c r="F107" s="225"/>
      <c r="G107" s="232"/>
      <c r="H107" s="232"/>
      <c r="I107" s="232"/>
      <c r="J107" s="207" t="e">
        <f>#REF!+H107+I107+G107</f>
        <v>#REF!</v>
      </c>
      <c r="K107" s="198">
        <v>1</v>
      </c>
    </row>
    <row r="108" spans="1:13" s="236" customFormat="1">
      <c r="A108" s="231" t="s">
        <v>221</v>
      </c>
      <c r="B108" s="225" t="s">
        <v>50</v>
      </c>
      <c r="C108" s="225" t="s">
        <v>53</v>
      </c>
      <c r="D108" s="225" t="s">
        <v>116</v>
      </c>
      <c r="E108" s="225" t="s">
        <v>269</v>
      </c>
      <c r="F108" s="225">
        <v>213</v>
      </c>
      <c r="G108" s="230">
        <v>256.89999999999998</v>
      </c>
      <c r="H108" s="230">
        <v>259.10000000000002</v>
      </c>
      <c r="I108" s="230">
        <v>261.7</v>
      </c>
      <c r="J108" s="207">
        <f>H108+I108+G108</f>
        <v>777.69999999999993</v>
      </c>
      <c r="K108" s="198">
        <v>1</v>
      </c>
      <c r="L108" s="283" t="e">
        <f>#REF!-#REF!</f>
        <v>#REF!</v>
      </c>
      <c r="M108" s="283" t="e">
        <f>G108-#REF!</f>
        <v>#REF!</v>
      </c>
    </row>
    <row r="109" spans="1:13" s="236" customFormat="1" ht="13.5" hidden="1">
      <c r="A109" s="227" t="s">
        <v>222</v>
      </c>
      <c r="B109" s="225" t="s">
        <v>50</v>
      </c>
      <c r="C109" s="225" t="s">
        <v>53</v>
      </c>
      <c r="D109" s="225" t="s">
        <v>116</v>
      </c>
      <c r="E109" s="225" t="s">
        <v>223</v>
      </c>
      <c r="F109" s="225">
        <v>220</v>
      </c>
      <c r="G109" s="228">
        <f>G110+G111+G114+G119+G120+G130</f>
        <v>0</v>
      </c>
      <c r="H109" s="228">
        <f>H110+H111+H114+H119+H120+H130</f>
        <v>0</v>
      </c>
      <c r="I109" s="228">
        <f>I110+I111+I114+I119+I120+I130</f>
        <v>0</v>
      </c>
      <c r="J109" s="207" t="e">
        <f>#REF!+H109+I109+G109</f>
        <v>#REF!</v>
      </c>
      <c r="K109" s="198">
        <v>1</v>
      </c>
    </row>
    <row r="110" spans="1:13" s="236" customFormat="1" hidden="1">
      <c r="A110" s="229" t="s">
        <v>224</v>
      </c>
      <c r="B110" s="225" t="s">
        <v>50</v>
      </c>
      <c r="C110" s="225" t="s">
        <v>53</v>
      </c>
      <c r="D110" s="225" t="s">
        <v>116</v>
      </c>
      <c r="E110" s="225" t="s">
        <v>223</v>
      </c>
      <c r="F110" s="225">
        <v>221</v>
      </c>
      <c r="G110" s="230"/>
      <c r="H110" s="230"/>
      <c r="I110" s="230"/>
      <c r="J110" s="207" t="e">
        <f>#REF!+H110+I110+G110</f>
        <v>#REF!</v>
      </c>
      <c r="K110" s="198">
        <v>1</v>
      </c>
    </row>
    <row r="111" spans="1:13" s="236" customFormat="1" ht="13.5" hidden="1">
      <c r="A111" s="227" t="s">
        <v>225</v>
      </c>
      <c r="B111" s="225" t="s">
        <v>50</v>
      </c>
      <c r="C111" s="225" t="s">
        <v>53</v>
      </c>
      <c r="D111" s="225" t="s">
        <v>116</v>
      </c>
      <c r="E111" s="225" t="s">
        <v>223</v>
      </c>
      <c r="F111" s="225">
        <v>222</v>
      </c>
      <c r="G111" s="233">
        <f>G112+G113</f>
        <v>0</v>
      </c>
      <c r="H111" s="233">
        <f>H112+H113</f>
        <v>0</v>
      </c>
      <c r="I111" s="233">
        <f>I112+I113</f>
        <v>0</v>
      </c>
      <c r="J111" s="207" t="e">
        <f>#REF!+H111+I111+G111</f>
        <v>#REF!</v>
      </c>
      <c r="K111" s="198">
        <v>1</v>
      </c>
    </row>
    <row r="112" spans="1:13" s="236" customFormat="1" hidden="1">
      <c r="A112" s="229" t="s">
        <v>226</v>
      </c>
      <c r="B112" s="225" t="s">
        <v>50</v>
      </c>
      <c r="C112" s="225" t="s">
        <v>53</v>
      </c>
      <c r="D112" s="225" t="s">
        <v>116</v>
      </c>
      <c r="E112" s="225" t="s">
        <v>223</v>
      </c>
      <c r="F112" s="225"/>
      <c r="G112" s="232"/>
      <c r="H112" s="232"/>
      <c r="I112" s="232"/>
      <c r="J112" s="207" t="e">
        <f>#REF!+H112+I112+G112</f>
        <v>#REF!</v>
      </c>
      <c r="K112" s="198">
        <v>1</v>
      </c>
    </row>
    <row r="113" spans="1:11" s="236" customFormat="1" ht="25.5" hidden="1">
      <c r="A113" s="229" t="s">
        <v>227</v>
      </c>
      <c r="B113" s="225" t="s">
        <v>50</v>
      </c>
      <c r="C113" s="225" t="s">
        <v>53</v>
      </c>
      <c r="D113" s="225" t="s">
        <v>116</v>
      </c>
      <c r="E113" s="225" t="s">
        <v>223</v>
      </c>
      <c r="F113" s="225"/>
      <c r="G113" s="232"/>
      <c r="H113" s="232"/>
      <c r="I113" s="232"/>
      <c r="J113" s="207" t="e">
        <f>#REF!+H113+I113+G113</f>
        <v>#REF!</v>
      </c>
      <c r="K113" s="198">
        <v>1</v>
      </c>
    </row>
    <row r="114" spans="1:11" s="236" customFormat="1" ht="13.5" hidden="1">
      <c r="A114" s="227" t="s">
        <v>228</v>
      </c>
      <c r="B114" s="225" t="s">
        <v>50</v>
      </c>
      <c r="C114" s="225" t="s">
        <v>53</v>
      </c>
      <c r="D114" s="225" t="s">
        <v>116</v>
      </c>
      <c r="E114" s="225" t="s">
        <v>223</v>
      </c>
      <c r="F114" s="225">
        <v>223</v>
      </c>
      <c r="G114" s="228">
        <f>G115+G116+G117+G118</f>
        <v>0</v>
      </c>
      <c r="H114" s="228">
        <f>H115+H116+H117+H118</f>
        <v>0</v>
      </c>
      <c r="I114" s="228">
        <f>I115+I116+I117+I118</f>
        <v>0</v>
      </c>
      <c r="J114" s="207" t="e">
        <f>#REF!+H114+I114+G114</f>
        <v>#REF!</v>
      </c>
      <c r="K114" s="198">
        <v>1</v>
      </c>
    </row>
    <row r="115" spans="1:11" s="236" customFormat="1" hidden="1">
      <c r="A115" s="229" t="s">
        <v>229</v>
      </c>
      <c r="B115" s="225" t="s">
        <v>50</v>
      </c>
      <c r="C115" s="225" t="s">
        <v>53</v>
      </c>
      <c r="D115" s="225" t="s">
        <v>116</v>
      </c>
      <c r="E115" s="225" t="s">
        <v>223</v>
      </c>
      <c r="F115" s="225"/>
      <c r="G115" s="230"/>
      <c r="H115" s="230"/>
      <c r="I115" s="230"/>
      <c r="J115" s="207" t="e">
        <f>#REF!+H115+I115+G115</f>
        <v>#REF!</v>
      </c>
      <c r="K115" s="198">
        <v>1</v>
      </c>
    </row>
    <row r="116" spans="1:11" s="236" customFormat="1" hidden="1">
      <c r="A116" s="229" t="s">
        <v>230</v>
      </c>
      <c r="B116" s="225" t="s">
        <v>50</v>
      </c>
      <c r="C116" s="225" t="s">
        <v>53</v>
      </c>
      <c r="D116" s="225" t="s">
        <v>116</v>
      </c>
      <c r="E116" s="225" t="s">
        <v>223</v>
      </c>
      <c r="F116" s="225"/>
      <c r="G116" s="230"/>
      <c r="H116" s="230"/>
      <c r="I116" s="230"/>
      <c r="J116" s="207" t="e">
        <f>#REF!+H116+I116+G116</f>
        <v>#REF!</v>
      </c>
      <c r="K116" s="198">
        <v>1</v>
      </c>
    </row>
    <row r="117" spans="1:11" s="236" customFormat="1" hidden="1">
      <c r="A117" s="229" t="s">
        <v>231</v>
      </c>
      <c r="B117" s="225" t="s">
        <v>50</v>
      </c>
      <c r="C117" s="225" t="s">
        <v>53</v>
      </c>
      <c r="D117" s="225" t="s">
        <v>116</v>
      </c>
      <c r="E117" s="225" t="s">
        <v>223</v>
      </c>
      <c r="F117" s="225"/>
      <c r="G117" s="230"/>
      <c r="H117" s="230"/>
      <c r="I117" s="230"/>
      <c r="J117" s="207" t="e">
        <f>#REF!+H117+I117+G117</f>
        <v>#REF!</v>
      </c>
      <c r="K117" s="198">
        <v>1</v>
      </c>
    </row>
    <row r="118" spans="1:11" s="236" customFormat="1" hidden="1">
      <c r="A118" s="229" t="s">
        <v>232</v>
      </c>
      <c r="B118" s="225" t="s">
        <v>50</v>
      </c>
      <c r="C118" s="225" t="s">
        <v>53</v>
      </c>
      <c r="D118" s="225" t="s">
        <v>116</v>
      </c>
      <c r="E118" s="225" t="s">
        <v>223</v>
      </c>
      <c r="F118" s="225"/>
      <c r="G118" s="230"/>
      <c r="H118" s="230"/>
      <c r="I118" s="230"/>
      <c r="J118" s="207" t="e">
        <f>#REF!+H118+I118+G118</f>
        <v>#REF!</v>
      </c>
      <c r="K118" s="198">
        <v>1</v>
      </c>
    </row>
    <row r="119" spans="1:11" s="236" customFormat="1" ht="13.5" hidden="1">
      <c r="A119" s="227" t="s">
        <v>233</v>
      </c>
      <c r="B119" s="225" t="s">
        <v>50</v>
      </c>
      <c r="C119" s="225" t="s">
        <v>53</v>
      </c>
      <c r="D119" s="225" t="s">
        <v>116</v>
      </c>
      <c r="E119" s="225" t="s">
        <v>223</v>
      </c>
      <c r="F119" s="225">
        <v>224</v>
      </c>
      <c r="G119" s="232"/>
      <c r="H119" s="232"/>
      <c r="I119" s="232"/>
      <c r="J119" s="207" t="e">
        <f>#REF!+H119+I119+G119</f>
        <v>#REF!</v>
      </c>
      <c r="K119" s="198">
        <v>1</v>
      </c>
    </row>
    <row r="120" spans="1:11" s="236" customFormat="1" ht="13.5" hidden="1">
      <c r="A120" s="227" t="s">
        <v>234</v>
      </c>
      <c r="B120" s="225" t="s">
        <v>50</v>
      </c>
      <c r="C120" s="225" t="s">
        <v>53</v>
      </c>
      <c r="D120" s="225" t="s">
        <v>116</v>
      </c>
      <c r="E120" s="225" t="s">
        <v>223</v>
      </c>
      <c r="F120" s="225">
        <v>225</v>
      </c>
      <c r="G120" s="228">
        <f>G121+G122+G123+G124+G125+G126+G127+G128+G129</f>
        <v>0</v>
      </c>
      <c r="H120" s="228">
        <f>H121+H122+H123+H124+H125+H126+H127+H128+H129</f>
        <v>0</v>
      </c>
      <c r="I120" s="228">
        <f>I121+I122+I123+I124+I125+I126+I127+I128+I129</f>
        <v>0</v>
      </c>
      <c r="J120" s="207" t="e">
        <f>#REF!+H120+I120+G120</f>
        <v>#REF!</v>
      </c>
      <c r="K120" s="198">
        <v>1</v>
      </c>
    </row>
    <row r="121" spans="1:11" s="236" customFormat="1" ht="38.25" hidden="1">
      <c r="A121" s="229" t="s">
        <v>235</v>
      </c>
      <c r="B121" s="225" t="s">
        <v>50</v>
      </c>
      <c r="C121" s="225" t="s">
        <v>53</v>
      </c>
      <c r="D121" s="225" t="s">
        <v>116</v>
      </c>
      <c r="E121" s="225" t="s">
        <v>223</v>
      </c>
      <c r="F121" s="225"/>
      <c r="G121" s="232"/>
      <c r="H121" s="232"/>
      <c r="I121" s="232"/>
      <c r="J121" s="207" t="e">
        <f>#REF!+H121+I121+G121</f>
        <v>#REF!</v>
      </c>
      <c r="K121" s="198">
        <v>1</v>
      </c>
    </row>
    <row r="122" spans="1:11" s="236" customFormat="1" hidden="1">
      <c r="A122" s="229" t="s">
        <v>236</v>
      </c>
      <c r="B122" s="225" t="s">
        <v>50</v>
      </c>
      <c r="C122" s="225" t="s">
        <v>53</v>
      </c>
      <c r="D122" s="225" t="s">
        <v>116</v>
      </c>
      <c r="E122" s="225" t="s">
        <v>223</v>
      </c>
      <c r="F122" s="225"/>
      <c r="G122" s="230"/>
      <c r="H122" s="230"/>
      <c r="I122" s="230"/>
      <c r="J122" s="207" t="e">
        <f>#REF!+H122+I122+G122</f>
        <v>#REF!</v>
      </c>
      <c r="K122" s="198">
        <v>1</v>
      </c>
    </row>
    <row r="123" spans="1:11" s="236" customFormat="1" hidden="1">
      <c r="A123" s="229" t="s">
        <v>237</v>
      </c>
      <c r="B123" s="225" t="s">
        <v>50</v>
      </c>
      <c r="C123" s="225" t="s">
        <v>53</v>
      </c>
      <c r="D123" s="225" t="s">
        <v>116</v>
      </c>
      <c r="E123" s="225" t="s">
        <v>223</v>
      </c>
      <c r="F123" s="225"/>
      <c r="G123" s="232"/>
      <c r="H123" s="232"/>
      <c r="I123" s="232"/>
      <c r="J123" s="207" t="e">
        <f>#REF!+H123+I123+G123</f>
        <v>#REF!</v>
      </c>
      <c r="K123" s="198">
        <v>1</v>
      </c>
    </row>
    <row r="124" spans="1:11" s="236" customFormat="1" hidden="1">
      <c r="A124" s="229" t="s">
        <v>238</v>
      </c>
      <c r="B124" s="225" t="s">
        <v>50</v>
      </c>
      <c r="C124" s="225" t="s">
        <v>53</v>
      </c>
      <c r="D124" s="225" t="s">
        <v>116</v>
      </c>
      <c r="E124" s="225" t="s">
        <v>223</v>
      </c>
      <c r="F124" s="225"/>
      <c r="G124" s="230"/>
      <c r="H124" s="230"/>
      <c r="I124" s="230"/>
      <c r="J124" s="207" t="e">
        <f>#REF!+H124+I124+G124</f>
        <v>#REF!</v>
      </c>
      <c r="K124" s="198">
        <v>1</v>
      </c>
    </row>
    <row r="125" spans="1:11" s="236" customFormat="1" ht="38.25" hidden="1">
      <c r="A125" s="229" t="s">
        <v>239</v>
      </c>
      <c r="B125" s="225" t="s">
        <v>50</v>
      </c>
      <c r="C125" s="225" t="s">
        <v>53</v>
      </c>
      <c r="D125" s="225" t="s">
        <v>116</v>
      </c>
      <c r="E125" s="225" t="s">
        <v>223</v>
      </c>
      <c r="F125" s="225"/>
      <c r="G125" s="230"/>
      <c r="H125" s="230"/>
      <c r="I125" s="230"/>
      <c r="J125" s="207" t="e">
        <f>#REF!+H125+I125+G125</f>
        <v>#REF!</v>
      </c>
      <c r="K125" s="198">
        <v>1</v>
      </c>
    </row>
    <row r="126" spans="1:11" s="236" customFormat="1" hidden="1">
      <c r="A126" s="229" t="s">
        <v>240</v>
      </c>
      <c r="B126" s="225" t="s">
        <v>50</v>
      </c>
      <c r="C126" s="225" t="s">
        <v>53</v>
      </c>
      <c r="D126" s="225" t="s">
        <v>116</v>
      </c>
      <c r="E126" s="225" t="s">
        <v>223</v>
      </c>
      <c r="F126" s="225"/>
      <c r="G126" s="232"/>
      <c r="H126" s="232"/>
      <c r="I126" s="232"/>
      <c r="J126" s="207" t="e">
        <f>#REF!+H126+I126+G126</f>
        <v>#REF!</v>
      </c>
      <c r="K126" s="198">
        <v>1</v>
      </c>
    </row>
    <row r="127" spans="1:11" s="236" customFormat="1" ht="51" hidden="1">
      <c r="A127" s="229" t="s">
        <v>241</v>
      </c>
      <c r="B127" s="225" t="s">
        <v>50</v>
      </c>
      <c r="C127" s="225" t="s">
        <v>53</v>
      </c>
      <c r="D127" s="225" t="s">
        <v>116</v>
      </c>
      <c r="E127" s="225" t="s">
        <v>223</v>
      </c>
      <c r="F127" s="225"/>
      <c r="G127" s="232"/>
      <c r="H127" s="232"/>
      <c r="I127" s="232"/>
      <c r="J127" s="207" t="e">
        <f>#REF!+H127+I127+G127</f>
        <v>#REF!</v>
      </c>
      <c r="K127" s="198">
        <v>1</v>
      </c>
    </row>
    <row r="128" spans="1:11" s="236" customFormat="1" hidden="1">
      <c r="A128" s="229" t="s">
        <v>242</v>
      </c>
      <c r="B128" s="225" t="s">
        <v>50</v>
      </c>
      <c r="C128" s="225" t="s">
        <v>53</v>
      </c>
      <c r="D128" s="225" t="s">
        <v>116</v>
      </c>
      <c r="E128" s="225" t="s">
        <v>223</v>
      </c>
      <c r="F128" s="225"/>
      <c r="G128" s="232"/>
      <c r="H128" s="232"/>
      <c r="I128" s="232"/>
      <c r="J128" s="207" t="e">
        <f>#REF!+H128+I128+G128</f>
        <v>#REF!</v>
      </c>
      <c r="K128" s="198">
        <v>1</v>
      </c>
    </row>
    <row r="129" spans="1:11" s="236" customFormat="1" hidden="1">
      <c r="A129" s="229" t="s">
        <v>220</v>
      </c>
      <c r="B129" s="225" t="s">
        <v>50</v>
      </c>
      <c r="C129" s="225" t="s">
        <v>53</v>
      </c>
      <c r="D129" s="225" t="s">
        <v>116</v>
      </c>
      <c r="E129" s="225" t="s">
        <v>223</v>
      </c>
      <c r="F129" s="225"/>
      <c r="G129" s="232"/>
      <c r="H129" s="232"/>
      <c r="I129" s="232"/>
      <c r="J129" s="207" t="e">
        <f>#REF!+H129+I129+G129</f>
        <v>#REF!</v>
      </c>
      <c r="K129" s="198">
        <v>1</v>
      </c>
    </row>
    <row r="130" spans="1:11" s="236" customFormat="1" ht="13.5" hidden="1">
      <c r="A130" s="227" t="s">
        <v>243</v>
      </c>
      <c r="B130" s="225" t="s">
        <v>50</v>
      </c>
      <c r="C130" s="225" t="s">
        <v>53</v>
      </c>
      <c r="D130" s="225" t="s">
        <v>116</v>
      </c>
      <c r="E130" s="225" t="s">
        <v>223</v>
      </c>
      <c r="F130" s="225">
        <v>226</v>
      </c>
      <c r="G130" s="228">
        <f>G131+G132+G133+G134+G135+G136+G137+G138+G139+G140+G141+G142+G143+G144+G145+G146</f>
        <v>0</v>
      </c>
      <c r="H130" s="228">
        <f>H131+H132+H133+H134+H135+H136+H137+H138+H139+H140+H141+H142+H143+H144+H145+H146</f>
        <v>0</v>
      </c>
      <c r="I130" s="228">
        <f>I131+I132+I133+I134+I135+I136+I137+I138+I139+I140+I141+I142+I143+I144+I145+I146</f>
        <v>0</v>
      </c>
      <c r="J130" s="207" t="e">
        <f>#REF!+H130+I130+G130</f>
        <v>#REF!</v>
      </c>
      <c r="K130" s="198">
        <v>1</v>
      </c>
    </row>
    <row r="131" spans="1:11" s="236" customFormat="1" ht="51" hidden="1">
      <c r="A131" s="229" t="s">
        <v>244</v>
      </c>
      <c r="B131" s="225" t="s">
        <v>50</v>
      </c>
      <c r="C131" s="225" t="s">
        <v>53</v>
      </c>
      <c r="D131" s="225" t="s">
        <v>116</v>
      </c>
      <c r="E131" s="225" t="s">
        <v>223</v>
      </c>
      <c r="F131" s="225"/>
      <c r="G131" s="230"/>
      <c r="H131" s="230"/>
      <c r="I131" s="230"/>
      <c r="J131" s="207" t="e">
        <f>#REF!+H131+I131+G131</f>
        <v>#REF!</v>
      </c>
      <c r="K131" s="198">
        <v>1</v>
      </c>
    </row>
    <row r="132" spans="1:11" s="236" customFormat="1" hidden="1">
      <c r="A132" s="229" t="s">
        <v>245</v>
      </c>
      <c r="B132" s="225" t="s">
        <v>50</v>
      </c>
      <c r="C132" s="225" t="s">
        <v>53</v>
      </c>
      <c r="D132" s="225" t="s">
        <v>116</v>
      </c>
      <c r="E132" s="225" t="s">
        <v>223</v>
      </c>
      <c r="F132" s="225"/>
      <c r="G132" s="230"/>
      <c r="H132" s="230"/>
      <c r="I132" s="230"/>
      <c r="J132" s="207" t="e">
        <f>#REF!+H132+I132+G132</f>
        <v>#REF!</v>
      </c>
      <c r="K132" s="198">
        <v>1</v>
      </c>
    </row>
    <row r="133" spans="1:11" s="236" customFormat="1" ht="25.5" hidden="1">
      <c r="A133" s="229" t="s">
        <v>246</v>
      </c>
      <c r="B133" s="225" t="s">
        <v>50</v>
      </c>
      <c r="C133" s="225" t="s">
        <v>53</v>
      </c>
      <c r="D133" s="225" t="s">
        <v>116</v>
      </c>
      <c r="E133" s="225" t="s">
        <v>223</v>
      </c>
      <c r="F133" s="225"/>
      <c r="G133" s="230"/>
      <c r="H133" s="230"/>
      <c r="I133" s="230"/>
      <c r="J133" s="207" t="e">
        <f>#REF!+H133+I133+G133</f>
        <v>#REF!</v>
      </c>
      <c r="K133" s="198">
        <v>1</v>
      </c>
    </row>
    <row r="134" spans="1:11" s="236" customFormat="1" hidden="1">
      <c r="A134" s="229" t="s">
        <v>247</v>
      </c>
      <c r="B134" s="225" t="s">
        <v>50</v>
      </c>
      <c r="C134" s="225" t="s">
        <v>53</v>
      </c>
      <c r="D134" s="225" t="s">
        <v>116</v>
      </c>
      <c r="E134" s="225" t="s">
        <v>248</v>
      </c>
      <c r="F134" s="225"/>
      <c r="G134" s="232"/>
      <c r="H134" s="232"/>
      <c r="I134" s="232"/>
      <c r="J134" s="207" t="e">
        <f>#REF!+H134+I134+G134</f>
        <v>#REF!</v>
      </c>
      <c r="K134" s="198">
        <v>1</v>
      </c>
    </row>
    <row r="135" spans="1:11" s="236" customFormat="1" ht="25.5" hidden="1">
      <c r="A135" s="229" t="s">
        <v>261</v>
      </c>
      <c r="B135" s="225" t="s">
        <v>50</v>
      </c>
      <c r="C135" s="225" t="s">
        <v>53</v>
      </c>
      <c r="D135" s="225" t="s">
        <v>116</v>
      </c>
      <c r="E135" s="225" t="s">
        <v>223</v>
      </c>
      <c r="F135" s="225"/>
      <c r="G135" s="232"/>
      <c r="H135" s="232"/>
      <c r="I135" s="232"/>
      <c r="J135" s="207" t="e">
        <f>#REF!+H135+I135+G135</f>
        <v>#REF!</v>
      </c>
      <c r="K135" s="198">
        <v>1</v>
      </c>
    </row>
    <row r="136" spans="1:11" s="236" customFormat="1" ht="38.25" hidden="1">
      <c r="A136" s="229" t="s">
        <v>262</v>
      </c>
      <c r="B136" s="225" t="s">
        <v>50</v>
      </c>
      <c r="C136" s="225" t="s">
        <v>53</v>
      </c>
      <c r="D136" s="225" t="s">
        <v>116</v>
      </c>
      <c r="E136" s="225" t="s">
        <v>223</v>
      </c>
      <c r="F136" s="225"/>
      <c r="G136" s="232"/>
      <c r="H136" s="232"/>
      <c r="I136" s="232"/>
      <c r="J136" s="207" t="e">
        <f>#REF!+H136+I136+G136</f>
        <v>#REF!</v>
      </c>
      <c r="K136" s="198">
        <v>1</v>
      </c>
    </row>
    <row r="137" spans="1:11" s="236" customFormat="1" ht="25.5" hidden="1">
      <c r="A137" s="229" t="s">
        <v>263</v>
      </c>
      <c r="B137" s="225" t="s">
        <v>50</v>
      </c>
      <c r="C137" s="225" t="s">
        <v>53</v>
      </c>
      <c r="D137" s="225" t="s">
        <v>116</v>
      </c>
      <c r="E137" s="225" t="s">
        <v>223</v>
      </c>
      <c r="F137" s="225"/>
      <c r="G137" s="232"/>
      <c r="H137" s="232"/>
      <c r="I137" s="232"/>
      <c r="J137" s="207" t="e">
        <f>#REF!+H137+I137+G137</f>
        <v>#REF!</v>
      </c>
      <c r="K137" s="198">
        <v>1</v>
      </c>
    </row>
    <row r="138" spans="1:11" s="236" customFormat="1" ht="25.5" hidden="1">
      <c r="A138" s="229" t="s">
        <v>264</v>
      </c>
      <c r="B138" s="225" t="s">
        <v>50</v>
      </c>
      <c r="C138" s="225" t="s">
        <v>53</v>
      </c>
      <c r="D138" s="225" t="s">
        <v>116</v>
      </c>
      <c r="E138" s="225" t="s">
        <v>223</v>
      </c>
      <c r="F138" s="225"/>
      <c r="G138" s="232"/>
      <c r="H138" s="232"/>
      <c r="I138" s="232"/>
      <c r="J138" s="207" t="e">
        <f>#REF!+H138+I138+G138</f>
        <v>#REF!</v>
      </c>
      <c r="K138" s="198">
        <v>1</v>
      </c>
    </row>
    <row r="139" spans="1:11" s="236" customFormat="1" hidden="1">
      <c r="A139" s="229" t="s">
        <v>265</v>
      </c>
      <c r="B139" s="225" t="s">
        <v>50</v>
      </c>
      <c r="C139" s="225" t="s">
        <v>53</v>
      </c>
      <c r="D139" s="225" t="s">
        <v>116</v>
      </c>
      <c r="E139" s="225" t="s">
        <v>223</v>
      </c>
      <c r="F139" s="225"/>
      <c r="G139" s="232"/>
      <c r="H139" s="232"/>
      <c r="I139" s="232"/>
      <c r="J139" s="207" t="e">
        <f>#REF!+H139+I139+G139</f>
        <v>#REF!</v>
      </c>
      <c r="K139" s="198">
        <v>1</v>
      </c>
    </row>
    <row r="140" spans="1:11" s="236" customFormat="1" hidden="1">
      <c r="A140" s="229" t="s">
        <v>266</v>
      </c>
      <c r="B140" s="225" t="s">
        <v>50</v>
      </c>
      <c r="C140" s="225" t="s">
        <v>53</v>
      </c>
      <c r="D140" s="225" t="s">
        <v>116</v>
      </c>
      <c r="E140" s="225" t="s">
        <v>223</v>
      </c>
      <c r="F140" s="225"/>
      <c r="G140" s="232"/>
      <c r="H140" s="232"/>
      <c r="I140" s="232"/>
      <c r="J140" s="207" t="e">
        <f>#REF!+H140+I140+G140</f>
        <v>#REF!</v>
      </c>
      <c r="K140" s="198">
        <v>1</v>
      </c>
    </row>
    <row r="141" spans="1:11" s="236" customFormat="1" ht="25.5" hidden="1">
      <c r="A141" s="229" t="s">
        <v>267</v>
      </c>
      <c r="B141" s="225" t="s">
        <v>50</v>
      </c>
      <c r="C141" s="225" t="s">
        <v>53</v>
      </c>
      <c r="D141" s="225" t="s">
        <v>116</v>
      </c>
      <c r="E141" s="225" t="s">
        <v>223</v>
      </c>
      <c r="F141" s="225"/>
      <c r="G141" s="232"/>
      <c r="H141" s="232"/>
      <c r="I141" s="232"/>
      <c r="J141" s="207" t="e">
        <f>#REF!+H141+I141+G141</f>
        <v>#REF!</v>
      </c>
      <c r="K141" s="198">
        <v>1</v>
      </c>
    </row>
    <row r="142" spans="1:11" s="236" customFormat="1" ht="25.5" hidden="1">
      <c r="A142" s="229" t="s">
        <v>278</v>
      </c>
      <c r="B142" s="225" t="s">
        <v>50</v>
      </c>
      <c r="C142" s="225" t="s">
        <v>53</v>
      </c>
      <c r="D142" s="225" t="s">
        <v>116</v>
      </c>
      <c r="E142" s="225" t="s">
        <v>223</v>
      </c>
      <c r="F142" s="225"/>
      <c r="G142" s="232"/>
      <c r="H142" s="232"/>
      <c r="I142" s="232"/>
      <c r="J142" s="207" t="e">
        <f>#REF!+H142+I142+G142</f>
        <v>#REF!</v>
      </c>
      <c r="K142" s="198">
        <v>1</v>
      </c>
    </row>
    <row r="143" spans="1:11" s="236" customFormat="1" ht="25.5" hidden="1">
      <c r="A143" s="229" t="s">
        <v>279</v>
      </c>
      <c r="B143" s="225" t="s">
        <v>50</v>
      </c>
      <c r="C143" s="225" t="s">
        <v>53</v>
      </c>
      <c r="D143" s="225" t="s">
        <v>116</v>
      </c>
      <c r="E143" s="225" t="s">
        <v>223</v>
      </c>
      <c r="F143" s="225"/>
      <c r="G143" s="232"/>
      <c r="H143" s="232"/>
      <c r="I143" s="232"/>
      <c r="J143" s="207" t="e">
        <f>#REF!+H143+I143+G143</f>
        <v>#REF!</v>
      </c>
      <c r="K143" s="198">
        <v>1</v>
      </c>
    </row>
    <row r="144" spans="1:11" s="236" customFormat="1" hidden="1">
      <c r="A144" s="229" t="s">
        <v>280</v>
      </c>
      <c r="B144" s="225" t="s">
        <v>50</v>
      </c>
      <c r="C144" s="225" t="s">
        <v>53</v>
      </c>
      <c r="D144" s="225" t="s">
        <v>116</v>
      </c>
      <c r="E144" s="225" t="s">
        <v>223</v>
      </c>
      <c r="F144" s="225"/>
      <c r="G144" s="230"/>
      <c r="H144" s="230"/>
      <c r="I144" s="230"/>
      <c r="J144" s="207" t="e">
        <f>#REF!+H144+I144+G144</f>
        <v>#REF!</v>
      </c>
      <c r="K144" s="198">
        <v>1</v>
      </c>
    </row>
    <row r="145" spans="1:11" s="236" customFormat="1" hidden="1">
      <c r="A145" s="229" t="s">
        <v>281</v>
      </c>
      <c r="B145" s="225" t="s">
        <v>50</v>
      </c>
      <c r="C145" s="225" t="s">
        <v>53</v>
      </c>
      <c r="D145" s="225" t="s">
        <v>116</v>
      </c>
      <c r="E145" s="225" t="s">
        <v>223</v>
      </c>
      <c r="F145" s="225"/>
      <c r="G145" s="230"/>
      <c r="H145" s="230"/>
      <c r="I145" s="230"/>
      <c r="J145" s="207" t="e">
        <f>#REF!+H145+I145+G145</f>
        <v>#REF!</v>
      </c>
      <c r="K145" s="198">
        <v>1</v>
      </c>
    </row>
    <row r="146" spans="1:11" s="236" customFormat="1" hidden="1">
      <c r="A146" s="229" t="s">
        <v>220</v>
      </c>
      <c r="B146" s="225" t="s">
        <v>50</v>
      </c>
      <c r="C146" s="225" t="s">
        <v>53</v>
      </c>
      <c r="D146" s="225" t="s">
        <v>116</v>
      </c>
      <c r="E146" s="225" t="s">
        <v>223</v>
      </c>
      <c r="F146" s="225"/>
      <c r="G146" s="230"/>
      <c r="H146" s="230"/>
      <c r="I146" s="230"/>
      <c r="J146" s="207" t="e">
        <f>#REF!+H146+I146+G146</f>
        <v>#REF!</v>
      </c>
      <c r="K146" s="198">
        <v>1</v>
      </c>
    </row>
    <row r="147" spans="1:11" s="236" customFormat="1" ht="13.5" hidden="1">
      <c r="A147" s="227" t="s">
        <v>282</v>
      </c>
      <c r="B147" s="225" t="s">
        <v>50</v>
      </c>
      <c r="C147" s="225" t="s">
        <v>53</v>
      </c>
      <c r="D147" s="225" t="s">
        <v>116</v>
      </c>
      <c r="E147" s="225" t="s">
        <v>194</v>
      </c>
      <c r="F147" s="225">
        <v>230</v>
      </c>
      <c r="G147" s="233">
        <f>G148+G149</f>
        <v>0</v>
      </c>
      <c r="H147" s="233">
        <f>H148+H149</f>
        <v>0</v>
      </c>
      <c r="I147" s="233">
        <f>I148+I149</f>
        <v>0</v>
      </c>
      <c r="J147" s="207" t="e">
        <f>#REF!+H147+I147+G147</f>
        <v>#REF!</v>
      </c>
      <c r="K147" s="198">
        <v>1</v>
      </c>
    </row>
    <row r="148" spans="1:11" s="236" customFormat="1" hidden="1">
      <c r="A148" s="229" t="s">
        <v>283</v>
      </c>
      <c r="B148" s="225" t="s">
        <v>50</v>
      </c>
      <c r="C148" s="225" t="s">
        <v>53</v>
      </c>
      <c r="D148" s="225" t="s">
        <v>116</v>
      </c>
      <c r="E148" s="225" t="s">
        <v>284</v>
      </c>
      <c r="F148" s="225">
        <v>231</v>
      </c>
      <c r="G148" s="232"/>
      <c r="H148" s="232"/>
      <c r="I148" s="232"/>
      <c r="J148" s="207" t="e">
        <f>#REF!+H148+I148+G148</f>
        <v>#REF!</v>
      </c>
      <c r="K148" s="198">
        <v>1</v>
      </c>
    </row>
    <row r="149" spans="1:11" s="236" customFormat="1" hidden="1">
      <c r="A149" s="229" t="s">
        <v>285</v>
      </c>
      <c r="B149" s="225" t="s">
        <v>50</v>
      </c>
      <c r="C149" s="225" t="s">
        <v>53</v>
      </c>
      <c r="D149" s="225" t="s">
        <v>116</v>
      </c>
      <c r="E149" s="225" t="s">
        <v>284</v>
      </c>
      <c r="F149" s="225">
        <v>232</v>
      </c>
      <c r="G149" s="232"/>
      <c r="H149" s="232"/>
      <c r="I149" s="232"/>
      <c r="J149" s="207" t="e">
        <f>#REF!+H149+I149+G149</f>
        <v>#REF!</v>
      </c>
      <c r="K149" s="198">
        <v>1</v>
      </c>
    </row>
    <row r="150" spans="1:11" s="236" customFormat="1" ht="27" hidden="1">
      <c r="A150" s="227" t="s">
        <v>286</v>
      </c>
      <c r="B150" s="225" t="s">
        <v>50</v>
      </c>
      <c r="C150" s="225" t="s">
        <v>53</v>
      </c>
      <c r="D150" s="225" t="s">
        <v>116</v>
      </c>
      <c r="E150" s="225" t="s">
        <v>223</v>
      </c>
      <c r="F150" s="225">
        <v>240</v>
      </c>
      <c r="G150" s="233">
        <f>G151+G152</f>
        <v>0</v>
      </c>
      <c r="H150" s="233">
        <f>H151+H152</f>
        <v>0</v>
      </c>
      <c r="I150" s="233">
        <f>I151+I152</f>
        <v>0</v>
      </c>
      <c r="J150" s="207" t="e">
        <f>#REF!+H150+I150+G150</f>
        <v>#REF!</v>
      </c>
      <c r="K150" s="198">
        <v>1</v>
      </c>
    </row>
    <row r="151" spans="1:11" s="236" customFormat="1" ht="25.5" hidden="1">
      <c r="A151" s="229" t="s">
        <v>287</v>
      </c>
      <c r="B151" s="225" t="s">
        <v>50</v>
      </c>
      <c r="C151" s="225" t="s">
        <v>53</v>
      </c>
      <c r="D151" s="225" t="s">
        <v>116</v>
      </c>
      <c r="E151" s="225" t="s">
        <v>223</v>
      </c>
      <c r="F151" s="225">
        <v>241</v>
      </c>
      <c r="G151" s="232"/>
      <c r="H151" s="232"/>
      <c r="I151" s="232"/>
      <c r="J151" s="207" t="e">
        <f>#REF!+H151+I151+G151</f>
        <v>#REF!</v>
      </c>
      <c r="K151" s="198">
        <v>1</v>
      </c>
    </row>
    <row r="152" spans="1:11" s="236" customFormat="1" ht="25.5" hidden="1">
      <c r="A152" s="229" t="s">
        <v>292</v>
      </c>
      <c r="B152" s="225" t="s">
        <v>50</v>
      </c>
      <c r="C152" s="225" t="s">
        <v>53</v>
      </c>
      <c r="D152" s="225" t="s">
        <v>116</v>
      </c>
      <c r="E152" s="225" t="s">
        <v>223</v>
      </c>
      <c r="F152" s="225">
        <v>242</v>
      </c>
      <c r="G152" s="232"/>
      <c r="H152" s="232"/>
      <c r="I152" s="232"/>
      <c r="J152" s="207" t="e">
        <f>#REF!+H152+I152+G152</f>
        <v>#REF!</v>
      </c>
      <c r="K152" s="198">
        <v>1</v>
      </c>
    </row>
    <row r="153" spans="1:11" s="236" customFormat="1" ht="27" hidden="1">
      <c r="A153" s="227" t="s">
        <v>293</v>
      </c>
      <c r="B153" s="225" t="s">
        <v>50</v>
      </c>
      <c r="C153" s="225" t="s">
        <v>53</v>
      </c>
      <c r="D153" s="225" t="s">
        <v>116</v>
      </c>
      <c r="E153" s="225" t="s">
        <v>294</v>
      </c>
      <c r="F153" s="225" t="s">
        <v>295</v>
      </c>
      <c r="G153" s="233">
        <f>G154</f>
        <v>0</v>
      </c>
      <c r="H153" s="233">
        <f>H154</f>
        <v>0</v>
      </c>
      <c r="I153" s="233">
        <f>I154</f>
        <v>0</v>
      </c>
      <c r="J153" s="207" t="e">
        <f>#REF!+H153+I153+G153</f>
        <v>#REF!</v>
      </c>
      <c r="K153" s="198">
        <v>1</v>
      </c>
    </row>
    <row r="154" spans="1:11" s="236" customFormat="1" ht="25.5" hidden="1">
      <c r="A154" s="229" t="s">
        <v>296</v>
      </c>
      <c r="B154" s="225" t="s">
        <v>50</v>
      </c>
      <c r="C154" s="225" t="s">
        <v>53</v>
      </c>
      <c r="D154" s="225" t="s">
        <v>116</v>
      </c>
      <c r="E154" s="225" t="s">
        <v>297</v>
      </c>
      <c r="F154" s="225" t="s">
        <v>298</v>
      </c>
      <c r="G154" s="232"/>
      <c r="H154" s="232"/>
      <c r="I154" s="232"/>
      <c r="J154" s="207" t="e">
        <f>#REF!+H154+I154+G154</f>
        <v>#REF!</v>
      </c>
      <c r="K154" s="198">
        <v>1</v>
      </c>
    </row>
    <row r="155" spans="1:11" s="236" customFormat="1" ht="13.5" hidden="1">
      <c r="A155" s="227" t="s">
        <v>299</v>
      </c>
      <c r="B155" s="225" t="s">
        <v>50</v>
      </c>
      <c r="C155" s="225" t="s">
        <v>53</v>
      </c>
      <c r="D155" s="225" t="s">
        <v>116</v>
      </c>
      <c r="E155" s="225" t="s">
        <v>300</v>
      </c>
      <c r="F155" s="225">
        <v>260</v>
      </c>
      <c r="G155" s="233">
        <f>G156+G159</f>
        <v>0</v>
      </c>
      <c r="H155" s="233">
        <f>H156+H159</f>
        <v>0</v>
      </c>
      <c r="I155" s="233">
        <f>I156+I159</f>
        <v>0</v>
      </c>
      <c r="J155" s="207" t="e">
        <f>#REF!+H155+I155+G155</f>
        <v>#REF!</v>
      </c>
      <c r="K155" s="198">
        <v>1</v>
      </c>
    </row>
    <row r="156" spans="1:11" s="236" customFormat="1" ht="25.5" hidden="1">
      <c r="A156" s="229" t="s">
        <v>301</v>
      </c>
      <c r="B156" s="225" t="s">
        <v>50</v>
      </c>
      <c r="C156" s="225" t="s">
        <v>53</v>
      </c>
      <c r="D156" s="225" t="s">
        <v>116</v>
      </c>
      <c r="E156" s="225" t="s">
        <v>302</v>
      </c>
      <c r="F156" s="225">
        <v>262</v>
      </c>
      <c r="G156" s="233">
        <f>G157+G158</f>
        <v>0</v>
      </c>
      <c r="H156" s="233">
        <f>H157+H158</f>
        <v>0</v>
      </c>
      <c r="I156" s="233">
        <f>I157+I158</f>
        <v>0</v>
      </c>
      <c r="J156" s="207" t="e">
        <f>#REF!+H156+I156+G156</f>
        <v>#REF!</v>
      </c>
      <c r="K156" s="198">
        <v>1</v>
      </c>
    </row>
    <row r="157" spans="1:11" s="236" customFormat="1" hidden="1">
      <c r="A157" s="229" t="s">
        <v>303</v>
      </c>
      <c r="B157" s="225" t="s">
        <v>50</v>
      </c>
      <c r="C157" s="225" t="s">
        <v>53</v>
      </c>
      <c r="D157" s="225" t="s">
        <v>116</v>
      </c>
      <c r="E157" s="225" t="s">
        <v>302</v>
      </c>
      <c r="F157" s="225"/>
      <c r="G157" s="230"/>
      <c r="H157" s="230"/>
      <c r="I157" s="230"/>
      <c r="J157" s="207" t="e">
        <f>#REF!+H157+I157+G157</f>
        <v>#REF!</v>
      </c>
      <c r="K157" s="198">
        <v>1</v>
      </c>
    </row>
    <row r="158" spans="1:11" s="236" customFormat="1" hidden="1">
      <c r="A158" s="229" t="s">
        <v>304</v>
      </c>
      <c r="B158" s="225" t="s">
        <v>50</v>
      </c>
      <c r="C158" s="225" t="s">
        <v>53</v>
      </c>
      <c r="D158" s="225" t="s">
        <v>116</v>
      </c>
      <c r="E158" s="225" t="s">
        <v>302</v>
      </c>
      <c r="F158" s="225"/>
      <c r="G158" s="230"/>
      <c r="H158" s="230"/>
      <c r="I158" s="230"/>
      <c r="J158" s="207" t="e">
        <f>#REF!+H158+I158+G158</f>
        <v>#REF!</v>
      </c>
      <c r="K158" s="198">
        <v>1</v>
      </c>
    </row>
    <row r="159" spans="1:11" s="236" customFormat="1" ht="25.5" hidden="1">
      <c r="A159" s="229" t="s">
        <v>305</v>
      </c>
      <c r="B159" s="225" t="s">
        <v>50</v>
      </c>
      <c r="C159" s="225" t="s">
        <v>53</v>
      </c>
      <c r="D159" s="225" t="s">
        <v>116</v>
      </c>
      <c r="E159" s="225" t="s">
        <v>306</v>
      </c>
      <c r="F159" s="225" t="s">
        <v>307</v>
      </c>
      <c r="G159" s="230"/>
      <c r="H159" s="230"/>
      <c r="I159" s="230"/>
      <c r="J159" s="207" t="e">
        <f>#REF!+H159+I159+G159</f>
        <v>#REF!</v>
      </c>
      <c r="K159" s="198">
        <v>1</v>
      </c>
    </row>
    <row r="160" spans="1:11" s="236" customFormat="1" ht="13.5" hidden="1">
      <c r="A160" s="227" t="s">
        <v>308</v>
      </c>
      <c r="B160" s="225" t="s">
        <v>50</v>
      </c>
      <c r="C160" s="225" t="s">
        <v>53</v>
      </c>
      <c r="D160" s="225" t="s">
        <v>116</v>
      </c>
      <c r="E160" s="225" t="s">
        <v>223</v>
      </c>
      <c r="F160" s="225">
        <v>290</v>
      </c>
      <c r="G160" s="228">
        <f>G161+G162+G163+G164+G165+G166+G167+G168</f>
        <v>0</v>
      </c>
      <c r="H160" s="228">
        <f>H161+H162+H163+H164+H165+H166+H167+H168</f>
        <v>0</v>
      </c>
      <c r="I160" s="228">
        <f>I161+I162+I163+I164+I165+I166+I167+I168</f>
        <v>0</v>
      </c>
      <c r="J160" s="207" t="e">
        <f>#REF!+H160+I160+G160</f>
        <v>#REF!</v>
      </c>
      <c r="K160" s="198">
        <v>1</v>
      </c>
    </row>
    <row r="161" spans="1:11" s="236" customFormat="1" ht="25.5" hidden="1">
      <c r="A161" s="229" t="s">
        <v>309</v>
      </c>
      <c r="B161" s="225" t="s">
        <v>50</v>
      </c>
      <c r="C161" s="225" t="s">
        <v>53</v>
      </c>
      <c r="D161" s="225" t="s">
        <v>116</v>
      </c>
      <c r="E161" s="225" t="s">
        <v>310</v>
      </c>
      <c r="F161" s="225"/>
      <c r="G161" s="230"/>
      <c r="H161" s="230"/>
      <c r="I161" s="230"/>
      <c r="J161" s="207" t="e">
        <f>#REF!+H161+I161+G161</f>
        <v>#REF!</v>
      </c>
      <c r="K161" s="198">
        <v>1</v>
      </c>
    </row>
    <row r="162" spans="1:11" s="236" customFormat="1" hidden="1">
      <c r="A162" s="229" t="s">
        <v>311</v>
      </c>
      <c r="B162" s="225" t="s">
        <v>50</v>
      </c>
      <c r="C162" s="225" t="s">
        <v>53</v>
      </c>
      <c r="D162" s="225" t="s">
        <v>116</v>
      </c>
      <c r="E162" s="225" t="s">
        <v>312</v>
      </c>
      <c r="F162" s="225"/>
      <c r="G162" s="232"/>
      <c r="H162" s="232"/>
      <c r="I162" s="232"/>
      <c r="J162" s="207" t="e">
        <f>#REF!+H162+I162+G162</f>
        <v>#REF!</v>
      </c>
      <c r="K162" s="198">
        <v>1</v>
      </c>
    </row>
    <row r="163" spans="1:11" s="236" customFormat="1" hidden="1">
      <c r="A163" s="229" t="s">
        <v>313</v>
      </c>
      <c r="B163" s="225" t="s">
        <v>50</v>
      </c>
      <c r="C163" s="225" t="s">
        <v>53</v>
      </c>
      <c r="D163" s="225" t="s">
        <v>116</v>
      </c>
      <c r="E163" s="225" t="s">
        <v>223</v>
      </c>
      <c r="F163" s="225"/>
      <c r="G163" s="232"/>
      <c r="H163" s="232"/>
      <c r="I163" s="232"/>
      <c r="J163" s="207" t="e">
        <f>#REF!+H163+I163+G163</f>
        <v>#REF!</v>
      </c>
      <c r="K163" s="198">
        <v>1</v>
      </c>
    </row>
    <row r="164" spans="1:11" s="236" customFormat="1" hidden="1">
      <c r="A164" s="229" t="s">
        <v>314</v>
      </c>
      <c r="B164" s="225" t="s">
        <v>50</v>
      </c>
      <c r="C164" s="225" t="s">
        <v>53</v>
      </c>
      <c r="D164" s="225" t="s">
        <v>116</v>
      </c>
      <c r="E164" s="225" t="s">
        <v>223</v>
      </c>
      <c r="F164" s="225"/>
      <c r="G164" s="232"/>
      <c r="H164" s="232"/>
      <c r="I164" s="232"/>
      <c r="J164" s="207" t="e">
        <f>#REF!+H164+I164+G164</f>
        <v>#REF!</v>
      </c>
      <c r="K164" s="198">
        <v>1</v>
      </c>
    </row>
    <row r="165" spans="1:11" s="236" customFormat="1" hidden="1">
      <c r="A165" s="229" t="s">
        <v>315</v>
      </c>
      <c r="B165" s="225" t="s">
        <v>50</v>
      </c>
      <c r="C165" s="225" t="s">
        <v>53</v>
      </c>
      <c r="D165" s="225" t="s">
        <v>116</v>
      </c>
      <c r="E165" s="225" t="s">
        <v>223</v>
      </c>
      <c r="F165" s="225"/>
      <c r="G165" s="230"/>
      <c r="H165" s="230"/>
      <c r="I165" s="230"/>
      <c r="J165" s="207" t="e">
        <f>#REF!+H165+I165+G165</f>
        <v>#REF!</v>
      </c>
      <c r="K165" s="198">
        <v>1</v>
      </c>
    </row>
    <row r="166" spans="1:11" s="236" customFormat="1" ht="38.25" hidden="1">
      <c r="A166" s="229" t="s">
        <v>316</v>
      </c>
      <c r="B166" s="225" t="s">
        <v>50</v>
      </c>
      <c r="C166" s="225" t="s">
        <v>53</v>
      </c>
      <c r="D166" s="225" t="s">
        <v>116</v>
      </c>
      <c r="E166" s="225" t="s">
        <v>223</v>
      </c>
      <c r="F166" s="225"/>
      <c r="G166" s="230"/>
      <c r="H166" s="230"/>
      <c r="I166" s="230"/>
      <c r="J166" s="207" t="e">
        <f>#REF!+H166+I166+G166</f>
        <v>#REF!</v>
      </c>
      <c r="K166" s="198">
        <v>1</v>
      </c>
    </row>
    <row r="167" spans="1:11" s="236" customFormat="1" hidden="1">
      <c r="A167" s="229" t="s">
        <v>317</v>
      </c>
      <c r="B167" s="225" t="s">
        <v>50</v>
      </c>
      <c r="C167" s="225" t="s">
        <v>53</v>
      </c>
      <c r="D167" s="225" t="s">
        <v>116</v>
      </c>
      <c r="E167" s="225" t="s">
        <v>223</v>
      </c>
      <c r="F167" s="225"/>
      <c r="G167" s="230"/>
      <c r="H167" s="230"/>
      <c r="I167" s="230"/>
      <c r="J167" s="207" t="e">
        <f>#REF!+H167+I167+G167</f>
        <v>#REF!</v>
      </c>
      <c r="K167" s="198">
        <v>1</v>
      </c>
    </row>
    <row r="168" spans="1:11" s="236" customFormat="1" hidden="1">
      <c r="A168" s="229" t="s">
        <v>220</v>
      </c>
      <c r="B168" s="225" t="s">
        <v>50</v>
      </c>
      <c r="C168" s="225" t="s">
        <v>53</v>
      </c>
      <c r="D168" s="225" t="s">
        <v>116</v>
      </c>
      <c r="E168" s="225" t="s">
        <v>223</v>
      </c>
      <c r="F168" s="225"/>
      <c r="G168" s="232"/>
      <c r="H168" s="232"/>
      <c r="I168" s="232"/>
      <c r="J168" s="207" t="e">
        <f>#REF!+H168+I168+G168</f>
        <v>#REF!</v>
      </c>
      <c r="K168" s="198">
        <v>1</v>
      </c>
    </row>
    <row r="169" spans="1:11" s="236" customFormat="1" ht="13.5" hidden="1">
      <c r="A169" s="227" t="s">
        <v>319</v>
      </c>
      <c r="B169" s="225" t="s">
        <v>50</v>
      </c>
      <c r="C169" s="225" t="s">
        <v>53</v>
      </c>
      <c r="D169" s="225" t="s">
        <v>116</v>
      </c>
      <c r="E169" s="225" t="s">
        <v>223</v>
      </c>
      <c r="F169" s="234">
        <v>300</v>
      </c>
      <c r="G169" s="235">
        <f>G170+G176+G177</f>
        <v>0</v>
      </c>
      <c r="H169" s="235">
        <f>H170+H176+H177</f>
        <v>0</v>
      </c>
      <c r="I169" s="235">
        <f>I170+I176+I177</f>
        <v>0</v>
      </c>
      <c r="J169" s="207" t="e">
        <f>#REF!+H169+I169+G169</f>
        <v>#REF!</v>
      </c>
      <c r="K169" s="198">
        <v>1</v>
      </c>
    </row>
    <row r="170" spans="1:11" s="236" customFormat="1" ht="25.5" hidden="1">
      <c r="A170" s="231" t="s">
        <v>320</v>
      </c>
      <c r="B170" s="225" t="s">
        <v>50</v>
      </c>
      <c r="C170" s="225" t="s">
        <v>53</v>
      </c>
      <c r="D170" s="225" t="s">
        <v>116</v>
      </c>
      <c r="E170" s="225" t="s">
        <v>223</v>
      </c>
      <c r="F170" s="225">
        <v>310</v>
      </c>
      <c r="G170" s="228">
        <f>G171+G172+G173+G174+G175</f>
        <v>0</v>
      </c>
      <c r="H170" s="228">
        <f>H171+H172+H173+H174+H175</f>
        <v>0</v>
      </c>
      <c r="I170" s="228">
        <f>I171+I172+I173+I174+I175</f>
        <v>0</v>
      </c>
      <c r="J170" s="207" t="e">
        <f>#REF!+H170+I170+G170</f>
        <v>#REF!</v>
      </c>
      <c r="K170" s="198">
        <v>1</v>
      </c>
    </row>
    <row r="171" spans="1:11" s="236" customFormat="1" ht="38.25" hidden="1">
      <c r="A171" s="229" t="s">
        <v>321</v>
      </c>
      <c r="B171" s="225" t="s">
        <v>50</v>
      </c>
      <c r="C171" s="225" t="s">
        <v>53</v>
      </c>
      <c r="D171" s="225" t="s">
        <v>116</v>
      </c>
      <c r="E171" s="225" t="s">
        <v>223</v>
      </c>
      <c r="F171" s="225"/>
      <c r="G171" s="232"/>
      <c r="H171" s="232"/>
      <c r="I171" s="232"/>
      <c r="J171" s="207" t="e">
        <f>#REF!+H171+I171+G171</f>
        <v>#REF!</v>
      </c>
      <c r="K171" s="198">
        <v>1</v>
      </c>
    </row>
    <row r="172" spans="1:11" s="236" customFormat="1" hidden="1">
      <c r="A172" s="229" t="s">
        <v>322</v>
      </c>
      <c r="B172" s="225"/>
      <c r="C172" s="225"/>
      <c r="D172" s="225" t="s">
        <v>116</v>
      </c>
      <c r="E172" s="225"/>
      <c r="F172" s="225"/>
      <c r="G172" s="232"/>
      <c r="H172" s="232"/>
      <c r="I172" s="232"/>
      <c r="J172" s="207" t="e">
        <f>#REF!+H172+I172+G172</f>
        <v>#REF!</v>
      </c>
      <c r="K172" s="198">
        <v>1</v>
      </c>
    </row>
    <row r="173" spans="1:11" s="236" customFormat="1" hidden="1">
      <c r="A173" s="229" t="s">
        <v>323</v>
      </c>
      <c r="B173" s="225" t="s">
        <v>50</v>
      </c>
      <c r="C173" s="225" t="s">
        <v>53</v>
      </c>
      <c r="D173" s="225" t="s">
        <v>116</v>
      </c>
      <c r="E173" s="225" t="s">
        <v>223</v>
      </c>
      <c r="F173" s="225"/>
      <c r="G173" s="232"/>
      <c r="H173" s="232"/>
      <c r="I173" s="232"/>
      <c r="J173" s="207" t="e">
        <f>#REF!+H173+I173+G173</f>
        <v>#REF!</v>
      </c>
      <c r="K173" s="198">
        <v>1</v>
      </c>
    </row>
    <row r="174" spans="1:11" s="236" customFormat="1" ht="38.25" hidden="1">
      <c r="A174" s="229" t="s">
        <v>324</v>
      </c>
      <c r="B174" s="225" t="s">
        <v>50</v>
      </c>
      <c r="C174" s="225" t="s">
        <v>53</v>
      </c>
      <c r="D174" s="225" t="s">
        <v>116</v>
      </c>
      <c r="E174" s="225" t="s">
        <v>223</v>
      </c>
      <c r="F174" s="225"/>
      <c r="G174" s="230"/>
      <c r="H174" s="230"/>
      <c r="I174" s="230"/>
      <c r="J174" s="207" t="e">
        <f>#REF!+H174+I174+G174</f>
        <v>#REF!</v>
      </c>
      <c r="K174" s="198">
        <v>1</v>
      </c>
    </row>
    <row r="175" spans="1:11" s="236" customFormat="1" hidden="1">
      <c r="A175" s="229" t="s">
        <v>220</v>
      </c>
      <c r="B175" s="225" t="s">
        <v>50</v>
      </c>
      <c r="C175" s="225" t="s">
        <v>53</v>
      </c>
      <c r="D175" s="225" t="s">
        <v>116</v>
      </c>
      <c r="E175" s="225" t="s">
        <v>223</v>
      </c>
      <c r="F175" s="225"/>
      <c r="G175" s="232"/>
      <c r="H175" s="232"/>
      <c r="I175" s="232"/>
      <c r="J175" s="207" t="e">
        <f>#REF!+H175+I175+G175</f>
        <v>#REF!</v>
      </c>
      <c r="K175" s="198">
        <v>1</v>
      </c>
    </row>
    <row r="176" spans="1:11" s="236" customFormat="1" hidden="1">
      <c r="A176" s="231" t="s">
        <v>325</v>
      </c>
      <c r="B176" s="225" t="s">
        <v>50</v>
      </c>
      <c r="C176" s="225" t="s">
        <v>53</v>
      </c>
      <c r="D176" s="225" t="s">
        <v>116</v>
      </c>
      <c r="E176" s="225" t="s">
        <v>223</v>
      </c>
      <c r="F176" s="225">
        <v>320</v>
      </c>
      <c r="G176" s="232"/>
      <c r="H176" s="232"/>
      <c r="I176" s="232"/>
      <c r="J176" s="207" t="e">
        <f>#REF!+H176+I176+G176</f>
        <v>#REF!</v>
      </c>
      <c r="K176" s="198">
        <v>1</v>
      </c>
    </row>
    <row r="177" spans="1:11" s="236" customFormat="1" ht="25.5" hidden="1">
      <c r="A177" s="231" t="s">
        <v>326</v>
      </c>
      <c r="B177" s="225" t="s">
        <v>50</v>
      </c>
      <c r="C177" s="225" t="s">
        <v>53</v>
      </c>
      <c r="D177" s="225" t="s">
        <v>116</v>
      </c>
      <c r="E177" s="225" t="s">
        <v>223</v>
      </c>
      <c r="F177" s="225">
        <v>340</v>
      </c>
      <c r="G177" s="228">
        <f>G178+G179+G180+G181+G182+G183+G184+G185+G186</f>
        <v>0</v>
      </c>
      <c r="H177" s="228">
        <f>H178+H179+H180+H181+H182+H183+H184+H185+H186</f>
        <v>0</v>
      </c>
      <c r="I177" s="228">
        <f>I178+I179+I180+I181+I182+I183+I184+I185+I186</f>
        <v>0</v>
      </c>
      <c r="J177" s="207" t="e">
        <f>#REF!+H177+I177+G177</f>
        <v>#REF!</v>
      </c>
      <c r="K177" s="198">
        <v>1</v>
      </c>
    </row>
    <row r="178" spans="1:11" s="236" customFormat="1" hidden="1">
      <c r="A178" s="229" t="s">
        <v>327</v>
      </c>
      <c r="B178" s="225" t="s">
        <v>50</v>
      </c>
      <c r="C178" s="225" t="s">
        <v>53</v>
      </c>
      <c r="D178" s="225" t="s">
        <v>116</v>
      </c>
      <c r="E178" s="225" t="s">
        <v>223</v>
      </c>
      <c r="F178" s="225"/>
      <c r="G178" s="232"/>
      <c r="H178" s="232"/>
      <c r="I178" s="232"/>
      <c r="J178" s="207" t="e">
        <f>#REF!+H178+I178+G178</f>
        <v>#REF!</v>
      </c>
      <c r="K178" s="198">
        <v>1</v>
      </c>
    </row>
    <row r="179" spans="1:11" s="236" customFormat="1" ht="14.25" hidden="1" customHeight="1">
      <c r="A179" s="229" t="s">
        <v>328</v>
      </c>
      <c r="B179" s="225"/>
      <c r="C179" s="225"/>
      <c r="D179" s="225" t="s">
        <v>116</v>
      </c>
      <c r="E179" s="225" t="s">
        <v>223</v>
      </c>
      <c r="F179" s="225"/>
      <c r="G179" s="230"/>
      <c r="H179" s="230"/>
      <c r="I179" s="230"/>
      <c r="J179" s="207" t="e">
        <f>#REF!+H179+I179+G179</f>
        <v>#REF!</v>
      </c>
      <c r="K179" s="198">
        <v>1</v>
      </c>
    </row>
    <row r="180" spans="1:11" s="236" customFormat="1" hidden="1">
      <c r="A180" s="229" t="s">
        <v>329</v>
      </c>
      <c r="B180" s="225" t="s">
        <v>50</v>
      </c>
      <c r="C180" s="225" t="s">
        <v>53</v>
      </c>
      <c r="D180" s="225" t="s">
        <v>116</v>
      </c>
      <c r="E180" s="225" t="s">
        <v>223</v>
      </c>
      <c r="F180" s="225"/>
      <c r="G180" s="230"/>
      <c r="H180" s="230"/>
      <c r="I180" s="230"/>
      <c r="J180" s="207" t="e">
        <f>#REF!+H180+I180+G180</f>
        <v>#REF!</v>
      </c>
      <c r="K180" s="198">
        <v>1</v>
      </c>
    </row>
    <row r="181" spans="1:11" hidden="1">
      <c r="A181" s="229" t="s">
        <v>330</v>
      </c>
      <c r="B181" s="225" t="s">
        <v>50</v>
      </c>
      <c r="C181" s="225" t="s">
        <v>53</v>
      </c>
      <c r="D181" s="225" t="s">
        <v>116</v>
      </c>
      <c r="E181" s="225" t="s">
        <v>223</v>
      </c>
      <c r="F181" s="225"/>
      <c r="G181" s="230"/>
      <c r="H181" s="230"/>
      <c r="I181" s="230"/>
      <c r="J181" s="207" t="e">
        <f>#REF!+H181+I181+G181</f>
        <v>#REF!</v>
      </c>
      <c r="K181" s="198">
        <v>1</v>
      </c>
    </row>
    <row r="182" spans="1:11" hidden="1">
      <c r="A182" s="229" t="s">
        <v>331</v>
      </c>
      <c r="B182" s="225" t="s">
        <v>50</v>
      </c>
      <c r="C182" s="225" t="s">
        <v>53</v>
      </c>
      <c r="D182" s="225" t="s">
        <v>116</v>
      </c>
      <c r="E182" s="225" t="s">
        <v>223</v>
      </c>
      <c r="F182" s="225"/>
      <c r="G182" s="230"/>
      <c r="H182" s="230"/>
      <c r="I182" s="230"/>
      <c r="J182" s="207" t="e">
        <f>#REF!+H182+I182+G182</f>
        <v>#REF!</v>
      </c>
      <c r="K182" s="198">
        <v>1</v>
      </c>
    </row>
    <row r="183" spans="1:11" hidden="1">
      <c r="A183" s="229" t="s">
        <v>332</v>
      </c>
      <c r="B183" s="225" t="s">
        <v>50</v>
      </c>
      <c r="C183" s="225" t="s">
        <v>53</v>
      </c>
      <c r="D183" s="225" t="s">
        <v>116</v>
      </c>
      <c r="E183" s="225" t="s">
        <v>223</v>
      </c>
      <c r="F183" s="225"/>
      <c r="G183" s="230"/>
      <c r="H183" s="230"/>
      <c r="I183" s="230"/>
      <c r="J183" s="207" t="e">
        <f>#REF!+H183+I183+G183</f>
        <v>#REF!</v>
      </c>
      <c r="K183" s="198">
        <v>1</v>
      </c>
    </row>
    <row r="184" spans="1:11" ht="25.5" hidden="1">
      <c r="A184" s="229" t="s">
        <v>333</v>
      </c>
      <c r="B184" s="225" t="s">
        <v>50</v>
      </c>
      <c r="C184" s="225" t="s">
        <v>53</v>
      </c>
      <c r="D184" s="225" t="s">
        <v>116</v>
      </c>
      <c r="E184" s="225" t="s">
        <v>223</v>
      </c>
      <c r="F184" s="225"/>
      <c r="G184" s="230"/>
      <c r="H184" s="230"/>
      <c r="I184" s="230"/>
      <c r="J184" s="207" t="e">
        <f>#REF!+H184+I184+G184</f>
        <v>#REF!</v>
      </c>
      <c r="K184" s="198">
        <v>1</v>
      </c>
    </row>
    <row r="185" spans="1:11" ht="25.5" hidden="1">
      <c r="A185" s="229" t="s">
        <v>334</v>
      </c>
      <c r="B185" s="225" t="s">
        <v>50</v>
      </c>
      <c r="C185" s="225" t="s">
        <v>53</v>
      </c>
      <c r="D185" s="225" t="s">
        <v>116</v>
      </c>
      <c r="E185" s="225" t="s">
        <v>248</v>
      </c>
      <c r="F185" s="225"/>
      <c r="G185" s="230"/>
      <c r="H185" s="230"/>
      <c r="I185" s="230"/>
      <c r="J185" s="207" t="e">
        <f>#REF!+H185+I185+G185</f>
        <v>#REF!</v>
      </c>
      <c r="K185" s="198">
        <v>1</v>
      </c>
    </row>
    <row r="186" spans="1:11" hidden="1">
      <c r="A186" s="229" t="s">
        <v>335</v>
      </c>
      <c r="B186" s="225" t="s">
        <v>50</v>
      </c>
      <c r="C186" s="225" t="s">
        <v>53</v>
      </c>
      <c r="D186" s="225" t="s">
        <v>116</v>
      </c>
      <c r="E186" s="225" t="s">
        <v>223</v>
      </c>
      <c r="F186" s="225"/>
      <c r="G186" s="230"/>
      <c r="H186" s="230"/>
      <c r="I186" s="230"/>
      <c r="J186" s="207" t="e">
        <f>#REF!+H186+I186+G186</f>
        <v>#REF!</v>
      </c>
      <c r="K186" s="198">
        <v>1</v>
      </c>
    </row>
    <row r="187" spans="1:11" customFormat="1" hidden="1">
      <c r="A187" s="237" t="s">
        <v>336</v>
      </c>
      <c r="B187" s="238" t="s">
        <v>50</v>
      </c>
      <c r="C187" s="238" t="s">
        <v>55</v>
      </c>
      <c r="D187" s="239"/>
      <c r="E187" s="239"/>
      <c r="F187" s="239"/>
      <c r="G187" s="240"/>
      <c r="H187" s="240"/>
      <c r="I187" s="240"/>
      <c r="J187" s="207" t="e">
        <f>#REF!+H187+I187+G187</f>
        <v>#REF!</v>
      </c>
      <c r="K187">
        <v>0</v>
      </c>
    </row>
    <row r="188" spans="1:11" customFormat="1" hidden="1">
      <c r="A188" s="237" t="s">
        <v>337</v>
      </c>
      <c r="B188" s="238" t="s">
        <v>50</v>
      </c>
      <c r="C188" s="238" t="s">
        <v>55</v>
      </c>
      <c r="D188" s="239"/>
      <c r="E188" s="239"/>
      <c r="F188" s="239"/>
      <c r="G188" s="240"/>
      <c r="H188" s="240"/>
      <c r="I188" s="240"/>
      <c r="J188" s="207" t="e">
        <f>#REF!+H188+I188+G188</f>
        <v>#REF!</v>
      </c>
      <c r="K188">
        <v>0</v>
      </c>
    </row>
    <row r="189" spans="1:11" customFormat="1" ht="25.5" hidden="1">
      <c r="A189" s="237" t="s">
        <v>338</v>
      </c>
      <c r="B189" s="238" t="s">
        <v>50</v>
      </c>
      <c r="C189" s="238" t="s">
        <v>55</v>
      </c>
      <c r="D189" s="239"/>
      <c r="E189" s="239"/>
      <c r="F189" s="239"/>
      <c r="G189" s="240"/>
      <c r="H189" s="240"/>
      <c r="I189" s="240"/>
      <c r="J189" s="207" t="e">
        <f>#REF!+H189+I189+G189</f>
        <v>#REF!</v>
      </c>
      <c r="K189">
        <v>0</v>
      </c>
    </row>
    <row r="190" spans="1:11" customFormat="1" ht="25.5" hidden="1">
      <c r="A190" s="237" t="s">
        <v>339</v>
      </c>
      <c r="B190" s="238" t="s">
        <v>50</v>
      </c>
      <c r="C190" s="238" t="s">
        <v>55</v>
      </c>
      <c r="D190" s="239"/>
      <c r="E190" s="239"/>
      <c r="F190" s="239"/>
      <c r="G190" s="240"/>
      <c r="H190" s="240"/>
      <c r="I190" s="240"/>
      <c r="J190" s="207" t="e">
        <f>#REF!+H190+I190+G190</f>
        <v>#REF!</v>
      </c>
      <c r="K190">
        <v>0</v>
      </c>
    </row>
    <row r="191" spans="1:11" customFormat="1" hidden="1">
      <c r="A191" s="241" t="s">
        <v>212</v>
      </c>
      <c r="B191" s="242"/>
      <c r="C191" s="242"/>
      <c r="D191" s="242"/>
      <c r="E191" s="242"/>
      <c r="F191" s="242"/>
      <c r="G191" s="243">
        <f>G192+G198+G236+G239+G242+G244+G249</f>
        <v>0</v>
      </c>
      <c r="H191" s="243">
        <f>H192+H198+H236+H239+H242+H244+H249</f>
        <v>0</v>
      </c>
      <c r="I191" s="243">
        <f>I192+I198+I236+I239+I242+I244+I249</f>
        <v>0</v>
      </c>
      <c r="J191" s="207" t="e">
        <f>#REF!+H191+I191+G191</f>
        <v>#REF!</v>
      </c>
      <c r="K191">
        <v>0</v>
      </c>
    </row>
    <row r="192" spans="1:11" customFormat="1" ht="27" hidden="1">
      <c r="A192" s="244" t="s">
        <v>213</v>
      </c>
      <c r="B192" s="242" t="s">
        <v>50</v>
      </c>
      <c r="C192" s="242" t="s">
        <v>55</v>
      </c>
      <c r="D192" s="242"/>
      <c r="E192" s="242" t="s">
        <v>214</v>
      </c>
      <c r="F192" s="242"/>
      <c r="G192" s="245">
        <f>G193+G194+G197</f>
        <v>0</v>
      </c>
      <c r="H192" s="245">
        <f>H193+H194+H197</f>
        <v>0</v>
      </c>
      <c r="I192" s="245">
        <f>I193+I194+I197</f>
        <v>0</v>
      </c>
      <c r="J192" s="207" t="e">
        <f>#REF!+H192+I192+G192</f>
        <v>#REF!</v>
      </c>
      <c r="K192">
        <v>0</v>
      </c>
    </row>
    <row r="193" spans="1:11" customFormat="1" hidden="1">
      <c r="A193" s="246" t="s">
        <v>216</v>
      </c>
      <c r="B193" s="242" t="s">
        <v>50</v>
      </c>
      <c r="C193" s="242" t="s">
        <v>55</v>
      </c>
      <c r="D193" s="242"/>
      <c r="E193" s="242" t="s">
        <v>217</v>
      </c>
      <c r="F193" s="242">
        <v>211</v>
      </c>
      <c r="G193" s="245"/>
      <c r="H193" s="245"/>
      <c r="I193" s="245"/>
      <c r="J193" s="207" t="e">
        <f>#REF!+H193+I193+G193</f>
        <v>#REF!</v>
      </c>
      <c r="K193">
        <v>0</v>
      </c>
    </row>
    <row r="194" spans="1:11" customFormat="1" hidden="1">
      <c r="A194" s="247" t="s">
        <v>218</v>
      </c>
      <c r="B194" s="242" t="s">
        <v>50</v>
      </c>
      <c r="C194" s="242" t="s">
        <v>55</v>
      </c>
      <c r="D194" s="242"/>
      <c r="E194" s="242" t="s">
        <v>217</v>
      </c>
      <c r="F194" s="242">
        <v>212</v>
      </c>
      <c r="G194" s="245">
        <f>G195+G196</f>
        <v>0</v>
      </c>
      <c r="H194" s="245">
        <f>H195+H196</f>
        <v>0</v>
      </c>
      <c r="I194" s="245">
        <f>I195+I196</f>
        <v>0</v>
      </c>
      <c r="J194" s="207" t="e">
        <f>#REF!+H194+I194+G194</f>
        <v>#REF!</v>
      </c>
      <c r="K194">
        <v>0</v>
      </c>
    </row>
    <row r="195" spans="1:11" customFormat="1" hidden="1">
      <c r="A195" s="246" t="s">
        <v>219</v>
      </c>
      <c r="B195" s="242" t="s">
        <v>50</v>
      </c>
      <c r="C195" s="242" t="s">
        <v>55</v>
      </c>
      <c r="D195" s="242"/>
      <c r="E195" s="242" t="s">
        <v>217</v>
      </c>
      <c r="F195" s="242"/>
      <c r="G195" s="245"/>
      <c r="H195" s="245"/>
      <c r="I195" s="245"/>
      <c r="J195" s="207" t="e">
        <f>#REF!+H195+I195+G195</f>
        <v>#REF!</v>
      </c>
      <c r="K195">
        <v>0</v>
      </c>
    </row>
    <row r="196" spans="1:11" customFormat="1" hidden="1">
      <c r="A196" s="246" t="s">
        <v>220</v>
      </c>
      <c r="B196" s="242" t="s">
        <v>50</v>
      </c>
      <c r="C196" s="242" t="s">
        <v>55</v>
      </c>
      <c r="D196" s="242"/>
      <c r="E196" s="242" t="s">
        <v>217</v>
      </c>
      <c r="F196" s="242"/>
      <c r="G196" s="248"/>
      <c r="H196" s="248"/>
      <c r="I196" s="248"/>
      <c r="J196" s="207" t="e">
        <f>#REF!+H196+I196+G196</f>
        <v>#REF!</v>
      </c>
      <c r="K196">
        <v>0</v>
      </c>
    </row>
    <row r="197" spans="1:11" customFormat="1" hidden="1">
      <c r="A197" s="247" t="s">
        <v>221</v>
      </c>
      <c r="B197" s="242" t="s">
        <v>50</v>
      </c>
      <c r="C197" s="242" t="s">
        <v>55</v>
      </c>
      <c r="D197" s="242"/>
      <c r="E197" s="242" t="s">
        <v>217</v>
      </c>
      <c r="F197" s="242">
        <v>213</v>
      </c>
      <c r="G197" s="245"/>
      <c r="H197" s="245"/>
      <c r="I197" s="245"/>
      <c r="J197" s="207" t="e">
        <f>#REF!+H197+I197+G197</f>
        <v>#REF!</v>
      </c>
      <c r="K197">
        <v>0</v>
      </c>
    </row>
    <row r="198" spans="1:11" customFormat="1" ht="13.5" hidden="1">
      <c r="A198" s="244" t="s">
        <v>222</v>
      </c>
      <c r="B198" s="242" t="s">
        <v>50</v>
      </c>
      <c r="C198" s="242" t="s">
        <v>55</v>
      </c>
      <c r="D198" s="242"/>
      <c r="E198" s="242" t="s">
        <v>223</v>
      </c>
      <c r="F198" s="242">
        <v>220</v>
      </c>
      <c r="G198" s="245">
        <f>G199+G200+G203+G208+G209+G219</f>
        <v>0</v>
      </c>
      <c r="H198" s="245">
        <f>H199+H200+H203+H208+H209+H219</f>
        <v>0</v>
      </c>
      <c r="I198" s="245">
        <f>I199+I200+I203+I208+I209+I219</f>
        <v>0</v>
      </c>
      <c r="J198" s="207" t="e">
        <f>#REF!+H198+I198+G198</f>
        <v>#REF!</v>
      </c>
      <c r="K198">
        <v>0</v>
      </c>
    </row>
    <row r="199" spans="1:11" customFormat="1" hidden="1">
      <c r="A199" s="246" t="s">
        <v>224</v>
      </c>
      <c r="B199" s="242" t="s">
        <v>50</v>
      </c>
      <c r="C199" s="242" t="s">
        <v>55</v>
      </c>
      <c r="D199" s="242"/>
      <c r="E199" s="242" t="s">
        <v>223</v>
      </c>
      <c r="F199" s="242">
        <v>221</v>
      </c>
      <c r="G199" s="245"/>
      <c r="H199" s="245"/>
      <c r="I199" s="245"/>
      <c r="J199" s="207" t="e">
        <f>#REF!+H199+I199+G199</f>
        <v>#REF!</v>
      </c>
      <c r="K199">
        <v>0</v>
      </c>
    </row>
    <row r="200" spans="1:11" customFormat="1" ht="13.5" hidden="1">
      <c r="A200" s="244" t="s">
        <v>225</v>
      </c>
      <c r="B200" s="242" t="s">
        <v>50</v>
      </c>
      <c r="C200" s="242" t="s">
        <v>55</v>
      </c>
      <c r="D200" s="242"/>
      <c r="E200" s="242" t="s">
        <v>223</v>
      </c>
      <c r="F200" s="242">
        <v>222</v>
      </c>
      <c r="G200" s="248">
        <f>G201+G202</f>
        <v>0</v>
      </c>
      <c r="H200" s="248">
        <f>H201+H202</f>
        <v>0</v>
      </c>
      <c r="I200" s="248">
        <f>I201+I202</f>
        <v>0</v>
      </c>
      <c r="J200" s="207" t="e">
        <f>#REF!+H200+I200+G200</f>
        <v>#REF!</v>
      </c>
      <c r="K200">
        <v>0</v>
      </c>
    </row>
    <row r="201" spans="1:11" customFormat="1" hidden="1">
      <c r="A201" s="246" t="s">
        <v>226</v>
      </c>
      <c r="B201" s="242" t="s">
        <v>50</v>
      </c>
      <c r="C201" s="242" t="s">
        <v>55</v>
      </c>
      <c r="D201" s="242"/>
      <c r="E201" s="242" t="s">
        <v>223</v>
      </c>
      <c r="F201" s="242"/>
      <c r="G201" s="248"/>
      <c r="H201" s="248"/>
      <c r="I201" s="248"/>
      <c r="J201" s="207" t="e">
        <f>#REF!+H201+I201+G201</f>
        <v>#REF!</v>
      </c>
      <c r="K201">
        <v>0</v>
      </c>
    </row>
    <row r="202" spans="1:11" customFormat="1" ht="25.5" hidden="1">
      <c r="A202" s="246" t="s">
        <v>227</v>
      </c>
      <c r="B202" s="242" t="s">
        <v>50</v>
      </c>
      <c r="C202" s="242" t="s">
        <v>55</v>
      </c>
      <c r="D202" s="242"/>
      <c r="E202" s="242" t="s">
        <v>223</v>
      </c>
      <c r="F202" s="242"/>
      <c r="G202" s="248"/>
      <c r="H202" s="248"/>
      <c r="I202" s="248"/>
      <c r="J202" s="207" t="e">
        <f>#REF!+H202+I202+G202</f>
        <v>#REF!</v>
      </c>
      <c r="K202">
        <v>0</v>
      </c>
    </row>
    <row r="203" spans="1:11" customFormat="1" ht="13.5" hidden="1">
      <c r="A203" s="244" t="s">
        <v>228</v>
      </c>
      <c r="B203" s="242" t="s">
        <v>50</v>
      </c>
      <c r="C203" s="242" t="s">
        <v>55</v>
      </c>
      <c r="D203" s="242"/>
      <c r="E203" s="242" t="s">
        <v>223</v>
      </c>
      <c r="F203" s="242">
        <v>223</v>
      </c>
      <c r="G203" s="245">
        <f>G204+G205+G206+G207</f>
        <v>0</v>
      </c>
      <c r="H203" s="245">
        <f>H204+H205+H206+H207</f>
        <v>0</v>
      </c>
      <c r="I203" s="245">
        <f>I204+I205+I206+I207</f>
        <v>0</v>
      </c>
      <c r="J203" s="207" t="e">
        <f>#REF!+H203+I203+G203</f>
        <v>#REF!</v>
      </c>
      <c r="K203">
        <v>0</v>
      </c>
    </row>
    <row r="204" spans="1:11" customFormat="1" hidden="1">
      <c r="A204" s="246" t="s">
        <v>229</v>
      </c>
      <c r="B204" s="242" t="s">
        <v>50</v>
      </c>
      <c r="C204" s="242" t="s">
        <v>55</v>
      </c>
      <c r="D204" s="242"/>
      <c r="E204" s="242" t="s">
        <v>223</v>
      </c>
      <c r="F204" s="242"/>
      <c r="G204" s="245"/>
      <c r="H204" s="245"/>
      <c r="I204" s="245"/>
      <c r="J204" s="207" t="e">
        <f>#REF!+H204+I204+G204</f>
        <v>#REF!</v>
      </c>
      <c r="K204">
        <v>0</v>
      </c>
    </row>
    <row r="205" spans="1:11" customFormat="1" hidden="1">
      <c r="A205" s="246" t="s">
        <v>230</v>
      </c>
      <c r="B205" s="242" t="s">
        <v>50</v>
      </c>
      <c r="C205" s="242" t="s">
        <v>55</v>
      </c>
      <c r="D205" s="242"/>
      <c r="E205" s="242" t="s">
        <v>223</v>
      </c>
      <c r="F205" s="242"/>
      <c r="G205" s="245"/>
      <c r="H205" s="245"/>
      <c r="I205" s="245"/>
      <c r="J205" s="207" t="e">
        <f>#REF!+H205+I205+G205</f>
        <v>#REF!</v>
      </c>
      <c r="K205">
        <v>0</v>
      </c>
    </row>
    <row r="206" spans="1:11" customFormat="1" hidden="1">
      <c r="A206" s="246" t="s">
        <v>231</v>
      </c>
      <c r="B206" s="242" t="s">
        <v>50</v>
      </c>
      <c r="C206" s="242" t="s">
        <v>55</v>
      </c>
      <c r="D206" s="242"/>
      <c r="E206" s="242" t="s">
        <v>223</v>
      </c>
      <c r="F206" s="242"/>
      <c r="G206" s="245"/>
      <c r="H206" s="245"/>
      <c r="I206" s="245"/>
      <c r="J206" s="207" t="e">
        <f>#REF!+H206+I206+G206</f>
        <v>#REF!</v>
      </c>
      <c r="K206">
        <v>0</v>
      </c>
    </row>
    <row r="207" spans="1:11" customFormat="1" hidden="1">
      <c r="A207" s="246" t="s">
        <v>232</v>
      </c>
      <c r="B207" s="242" t="s">
        <v>50</v>
      </c>
      <c r="C207" s="242" t="s">
        <v>55</v>
      </c>
      <c r="D207" s="242"/>
      <c r="E207" s="242" t="s">
        <v>223</v>
      </c>
      <c r="F207" s="242"/>
      <c r="G207" s="245"/>
      <c r="H207" s="245"/>
      <c r="I207" s="245"/>
      <c r="J207" s="207" t="e">
        <f>#REF!+H207+I207+G207</f>
        <v>#REF!</v>
      </c>
      <c r="K207">
        <v>0</v>
      </c>
    </row>
    <row r="208" spans="1:11" customFormat="1" ht="13.5" hidden="1">
      <c r="A208" s="244" t="s">
        <v>233</v>
      </c>
      <c r="B208" s="242" t="s">
        <v>50</v>
      </c>
      <c r="C208" s="242" t="s">
        <v>55</v>
      </c>
      <c r="D208" s="242"/>
      <c r="E208" s="242" t="s">
        <v>223</v>
      </c>
      <c r="F208" s="242">
        <v>224</v>
      </c>
      <c r="G208" s="248"/>
      <c r="H208" s="248"/>
      <c r="I208" s="248"/>
      <c r="J208" s="207" t="e">
        <f>#REF!+H208+I208+G208</f>
        <v>#REF!</v>
      </c>
      <c r="K208">
        <v>0</v>
      </c>
    </row>
    <row r="209" spans="1:11" customFormat="1" ht="13.5" hidden="1">
      <c r="A209" s="244" t="s">
        <v>234</v>
      </c>
      <c r="B209" s="242" t="s">
        <v>50</v>
      </c>
      <c r="C209" s="242" t="s">
        <v>55</v>
      </c>
      <c r="D209" s="242"/>
      <c r="E209" s="242" t="s">
        <v>223</v>
      </c>
      <c r="F209" s="242">
        <v>225</v>
      </c>
      <c r="G209" s="245">
        <f>G210+G211+G212+G213+G214+G215+G216+G217+G218</f>
        <v>0</v>
      </c>
      <c r="H209" s="245">
        <f>H210+H211+H212+H213+H214+H215+H216+H217+H218</f>
        <v>0</v>
      </c>
      <c r="I209" s="245">
        <f>I210+I211+I212+I213+I214+I215+I216+I217+I218</f>
        <v>0</v>
      </c>
      <c r="J209" s="207" t="e">
        <f>#REF!+H209+I209+G209</f>
        <v>#REF!</v>
      </c>
      <c r="K209">
        <v>0</v>
      </c>
    </row>
    <row r="210" spans="1:11" customFormat="1" ht="38.25" hidden="1">
      <c r="A210" s="246" t="s">
        <v>235</v>
      </c>
      <c r="B210" s="242" t="s">
        <v>50</v>
      </c>
      <c r="C210" s="242" t="s">
        <v>55</v>
      </c>
      <c r="D210" s="242"/>
      <c r="E210" s="242" t="s">
        <v>223</v>
      </c>
      <c r="F210" s="242"/>
      <c r="G210" s="248"/>
      <c r="H210" s="248"/>
      <c r="I210" s="248"/>
      <c r="J210" s="207" t="e">
        <f>#REF!+H210+I210+G210</f>
        <v>#REF!</v>
      </c>
      <c r="K210">
        <v>0</v>
      </c>
    </row>
    <row r="211" spans="1:11" customFormat="1" hidden="1">
      <c r="A211" s="246" t="s">
        <v>236</v>
      </c>
      <c r="B211" s="242" t="s">
        <v>50</v>
      </c>
      <c r="C211" s="242" t="s">
        <v>55</v>
      </c>
      <c r="D211" s="242"/>
      <c r="E211" s="242" t="s">
        <v>223</v>
      </c>
      <c r="F211" s="242"/>
      <c r="G211" s="245"/>
      <c r="H211" s="245"/>
      <c r="I211" s="245"/>
      <c r="J211" s="207" t="e">
        <f>#REF!+H211+I211+G211</f>
        <v>#REF!</v>
      </c>
      <c r="K211">
        <v>0</v>
      </c>
    </row>
    <row r="212" spans="1:11" customFormat="1" hidden="1">
      <c r="A212" s="246" t="s">
        <v>237</v>
      </c>
      <c r="B212" s="242" t="s">
        <v>50</v>
      </c>
      <c r="C212" s="242" t="s">
        <v>55</v>
      </c>
      <c r="D212" s="242"/>
      <c r="E212" s="242" t="s">
        <v>223</v>
      </c>
      <c r="F212" s="242"/>
      <c r="G212" s="248"/>
      <c r="H212" s="248"/>
      <c r="I212" s="248"/>
      <c r="J212" s="207" t="e">
        <f>#REF!+H212+I212+G212</f>
        <v>#REF!</v>
      </c>
      <c r="K212">
        <v>0</v>
      </c>
    </row>
    <row r="213" spans="1:11" customFormat="1" hidden="1">
      <c r="A213" s="246" t="s">
        <v>238</v>
      </c>
      <c r="B213" s="242" t="s">
        <v>50</v>
      </c>
      <c r="C213" s="242" t="s">
        <v>55</v>
      </c>
      <c r="D213" s="242"/>
      <c r="E213" s="242" t="s">
        <v>223</v>
      </c>
      <c r="F213" s="242"/>
      <c r="G213" s="245"/>
      <c r="H213" s="245"/>
      <c r="I213" s="245"/>
      <c r="J213" s="207" t="e">
        <f>#REF!+H213+I213+G213</f>
        <v>#REF!</v>
      </c>
      <c r="K213">
        <v>0</v>
      </c>
    </row>
    <row r="214" spans="1:11" customFormat="1" ht="38.25" hidden="1">
      <c r="A214" s="246" t="s">
        <v>239</v>
      </c>
      <c r="B214" s="242" t="s">
        <v>50</v>
      </c>
      <c r="C214" s="242" t="s">
        <v>55</v>
      </c>
      <c r="D214" s="242"/>
      <c r="E214" s="242" t="s">
        <v>223</v>
      </c>
      <c r="F214" s="242"/>
      <c r="G214" s="245"/>
      <c r="H214" s="245"/>
      <c r="I214" s="245"/>
      <c r="J214" s="207" t="e">
        <f>#REF!+H214+I214+G214</f>
        <v>#REF!</v>
      </c>
      <c r="K214">
        <v>0</v>
      </c>
    </row>
    <row r="215" spans="1:11" customFormat="1" hidden="1">
      <c r="A215" s="246" t="s">
        <v>240</v>
      </c>
      <c r="B215" s="242" t="s">
        <v>50</v>
      </c>
      <c r="C215" s="242" t="s">
        <v>55</v>
      </c>
      <c r="D215" s="242"/>
      <c r="E215" s="242" t="s">
        <v>223</v>
      </c>
      <c r="F215" s="242"/>
      <c r="G215" s="248"/>
      <c r="H215" s="248"/>
      <c r="I215" s="248"/>
      <c r="J215" s="207" t="e">
        <f>#REF!+H215+I215+G215</f>
        <v>#REF!</v>
      </c>
      <c r="K215">
        <v>0</v>
      </c>
    </row>
    <row r="216" spans="1:11" customFormat="1" ht="51" hidden="1">
      <c r="A216" s="246" t="s">
        <v>241</v>
      </c>
      <c r="B216" s="242" t="s">
        <v>50</v>
      </c>
      <c r="C216" s="242" t="s">
        <v>55</v>
      </c>
      <c r="D216" s="242"/>
      <c r="E216" s="242" t="s">
        <v>223</v>
      </c>
      <c r="F216" s="242"/>
      <c r="G216" s="248"/>
      <c r="H216" s="248"/>
      <c r="I216" s="248"/>
      <c r="J216" s="207" t="e">
        <f>#REF!+H216+I216+G216</f>
        <v>#REF!</v>
      </c>
      <c r="K216">
        <v>0</v>
      </c>
    </row>
    <row r="217" spans="1:11" customFormat="1" hidden="1">
      <c r="A217" s="246" t="s">
        <v>242</v>
      </c>
      <c r="B217" s="242" t="s">
        <v>50</v>
      </c>
      <c r="C217" s="242" t="s">
        <v>55</v>
      </c>
      <c r="D217" s="242"/>
      <c r="E217" s="242" t="s">
        <v>223</v>
      </c>
      <c r="F217" s="242"/>
      <c r="G217" s="248"/>
      <c r="H217" s="248"/>
      <c r="I217" s="248"/>
      <c r="J217" s="207" t="e">
        <f>#REF!+H217+I217+G217</f>
        <v>#REF!</v>
      </c>
      <c r="K217">
        <v>0</v>
      </c>
    </row>
    <row r="218" spans="1:11" customFormat="1" hidden="1">
      <c r="A218" s="246" t="s">
        <v>220</v>
      </c>
      <c r="B218" s="242" t="s">
        <v>50</v>
      </c>
      <c r="C218" s="242" t="s">
        <v>55</v>
      </c>
      <c r="D218" s="242"/>
      <c r="E218" s="242" t="s">
        <v>223</v>
      </c>
      <c r="F218" s="242"/>
      <c r="G218" s="248"/>
      <c r="H218" s="248"/>
      <c r="I218" s="248"/>
      <c r="J218" s="207" t="e">
        <f>#REF!+H218+I218+G218</f>
        <v>#REF!</v>
      </c>
      <c r="K218">
        <v>0</v>
      </c>
    </row>
    <row r="219" spans="1:11" customFormat="1" ht="13.5" hidden="1">
      <c r="A219" s="244" t="s">
        <v>243</v>
      </c>
      <c r="B219" s="242" t="s">
        <v>50</v>
      </c>
      <c r="C219" s="242" t="s">
        <v>55</v>
      </c>
      <c r="D219" s="242"/>
      <c r="E219" s="242" t="s">
        <v>223</v>
      </c>
      <c r="F219" s="242">
        <v>226</v>
      </c>
      <c r="G219" s="245">
        <f>G220+G221+G222+G223+G224+G225+G226+G227+G228+G229+G230+G231+G232+G233+G234+G235</f>
        <v>0</v>
      </c>
      <c r="H219" s="245">
        <f>H220+H221+H222+H223+H224+H225+H226+H227+H228+H229+H230+H231+H232+H233+H234+H235</f>
        <v>0</v>
      </c>
      <c r="I219" s="245">
        <f>I220+I221+I222+I223+I224+I225+I226+I227+I228+I229+I230+I231+I232+I233+I234+I235</f>
        <v>0</v>
      </c>
      <c r="J219" s="207" t="e">
        <f>#REF!+H219+I219+G219</f>
        <v>#REF!</v>
      </c>
      <c r="K219">
        <v>0</v>
      </c>
    </row>
    <row r="220" spans="1:11" customFormat="1" ht="51" hidden="1">
      <c r="A220" s="246" t="s">
        <v>244</v>
      </c>
      <c r="B220" s="242" t="s">
        <v>50</v>
      </c>
      <c r="C220" s="242" t="s">
        <v>55</v>
      </c>
      <c r="D220" s="242"/>
      <c r="E220" s="242" t="s">
        <v>223</v>
      </c>
      <c r="F220" s="242"/>
      <c r="G220" s="245"/>
      <c r="H220" s="245"/>
      <c r="I220" s="245"/>
      <c r="J220" s="207" t="e">
        <f>#REF!+H220+I220+G220</f>
        <v>#REF!</v>
      </c>
      <c r="K220">
        <v>0</v>
      </c>
    </row>
    <row r="221" spans="1:11" customFormat="1" hidden="1">
      <c r="A221" s="246" t="s">
        <v>245</v>
      </c>
      <c r="B221" s="242" t="s">
        <v>50</v>
      </c>
      <c r="C221" s="242" t="s">
        <v>55</v>
      </c>
      <c r="D221" s="242"/>
      <c r="E221" s="242" t="s">
        <v>223</v>
      </c>
      <c r="F221" s="242"/>
      <c r="G221" s="245"/>
      <c r="H221" s="245"/>
      <c r="I221" s="245"/>
      <c r="J221" s="207" t="e">
        <f>#REF!+H221+I221+G221</f>
        <v>#REF!</v>
      </c>
      <c r="K221">
        <v>0</v>
      </c>
    </row>
    <row r="222" spans="1:11" customFormat="1" ht="25.5" hidden="1">
      <c r="A222" s="246" t="s">
        <v>246</v>
      </c>
      <c r="B222" s="242" t="s">
        <v>50</v>
      </c>
      <c r="C222" s="242" t="s">
        <v>55</v>
      </c>
      <c r="D222" s="242"/>
      <c r="E222" s="242" t="s">
        <v>223</v>
      </c>
      <c r="F222" s="242"/>
      <c r="G222" s="245"/>
      <c r="H222" s="245"/>
      <c r="I222" s="245"/>
      <c r="J222" s="207" t="e">
        <f>#REF!+H222+I222+G222</f>
        <v>#REF!</v>
      </c>
      <c r="K222">
        <v>0</v>
      </c>
    </row>
    <row r="223" spans="1:11" customFormat="1" hidden="1">
      <c r="A223" s="246" t="s">
        <v>247</v>
      </c>
      <c r="B223" s="242" t="s">
        <v>50</v>
      </c>
      <c r="C223" s="242" t="s">
        <v>55</v>
      </c>
      <c r="D223" s="242"/>
      <c r="E223" s="242" t="s">
        <v>248</v>
      </c>
      <c r="F223" s="242"/>
      <c r="G223" s="248"/>
      <c r="H223" s="248"/>
      <c r="I223" s="248"/>
      <c r="J223" s="207" t="e">
        <f>#REF!+H223+I223+G223</f>
        <v>#REF!</v>
      </c>
      <c r="K223">
        <v>0</v>
      </c>
    </row>
    <row r="224" spans="1:11" customFormat="1" ht="25.5" hidden="1">
      <c r="A224" s="246" t="s">
        <v>261</v>
      </c>
      <c r="B224" s="242" t="s">
        <v>50</v>
      </c>
      <c r="C224" s="242" t="s">
        <v>55</v>
      </c>
      <c r="D224" s="242"/>
      <c r="E224" s="242" t="s">
        <v>223</v>
      </c>
      <c r="F224" s="242"/>
      <c r="G224" s="248"/>
      <c r="H224" s="248"/>
      <c r="I224" s="248"/>
      <c r="J224" s="207" t="e">
        <f>#REF!+H224+I224+G224</f>
        <v>#REF!</v>
      </c>
      <c r="K224">
        <v>0</v>
      </c>
    </row>
    <row r="225" spans="1:11" customFormat="1" ht="38.25" hidden="1">
      <c r="A225" s="246" t="s">
        <v>262</v>
      </c>
      <c r="B225" s="242" t="s">
        <v>50</v>
      </c>
      <c r="C225" s="242" t="s">
        <v>55</v>
      </c>
      <c r="D225" s="242"/>
      <c r="E225" s="242" t="s">
        <v>223</v>
      </c>
      <c r="F225" s="242"/>
      <c r="G225" s="248"/>
      <c r="H225" s="248"/>
      <c r="I225" s="248"/>
      <c r="J225" s="207" t="e">
        <f>#REF!+H225+I225+G225</f>
        <v>#REF!</v>
      </c>
      <c r="K225">
        <v>0</v>
      </c>
    </row>
    <row r="226" spans="1:11" customFormat="1" ht="25.5" hidden="1">
      <c r="A226" s="246" t="s">
        <v>263</v>
      </c>
      <c r="B226" s="242" t="s">
        <v>50</v>
      </c>
      <c r="C226" s="242" t="s">
        <v>55</v>
      </c>
      <c r="D226" s="242"/>
      <c r="E226" s="242" t="s">
        <v>223</v>
      </c>
      <c r="F226" s="242"/>
      <c r="G226" s="248"/>
      <c r="H226" s="248"/>
      <c r="I226" s="248"/>
      <c r="J226" s="207" t="e">
        <f>#REF!+H226+I226+G226</f>
        <v>#REF!</v>
      </c>
      <c r="K226">
        <v>0</v>
      </c>
    </row>
    <row r="227" spans="1:11" customFormat="1" ht="25.5" hidden="1">
      <c r="A227" s="246" t="s">
        <v>264</v>
      </c>
      <c r="B227" s="242" t="s">
        <v>50</v>
      </c>
      <c r="C227" s="242" t="s">
        <v>55</v>
      </c>
      <c r="D227" s="242"/>
      <c r="E227" s="242" t="s">
        <v>223</v>
      </c>
      <c r="F227" s="242"/>
      <c r="G227" s="248"/>
      <c r="H227" s="248"/>
      <c r="I227" s="248"/>
      <c r="J227" s="207" t="e">
        <f>#REF!+H227+I227+G227</f>
        <v>#REF!</v>
      </c>
      <c r="K227">
        <v>0</v>
      </c>
    </row>
    <row r="228" spans="1:11" customFormat="1" hidden="1">
      <c r="A228" s="246" t="s">
        <v>265</v>
      </c>
      <c r="B228" s="242" t="s">
        <v>50</v>
      </c>
      <c r="C228" s="242" t="s">
        <v>55</v>
      </c>
      <c r="D228" s="242"/>
      <c r="E228" s="242" t="s">
        <v>223</v>
      </c>
      <c r="F228" s="242"/>
      <c r="G228" s="248"/>
      <c r="H228" s="248"/>
      <c r="I228" s="248"/>
      <c r="J228" s="207" t="e">
        <f>#REF!+H228+I228+G228</f>
        <v>#REF!</v>
      </c>
      <c r="K228">
        <v>0</v>
      </c>
    </row>
    <row r="229" spans="1:11" customFormat="1" hidden="1">
      <c r="A229" s="246" t="s">
        <v>266</v>
      </c>
      <c r="B229" s="242" t="s">
        <v>50</v>
      </c>
      <c r="C229" s="242" t="s">
        <v>55</v>
      </c>
      <c r="D229" s="242"/>
      <c r="E229" s="242" t="s">
        <v>223</v>
      </c>
      <c r="F229" s="242"/>
      <c r="G229" s="248"/>
      <c r="H229" s="248"/>
      <c r="I229" s="248"/>
      <c r="J229" s="207" t="e">
        <f>#REF!+H229+I229+G229</f>
        <v>#REF!</v>
      </c>
      <c r="K229">
        <v>0</v>
      </c>
    </row>
    <row r="230" spans="1:11" customFormat="1" ht="25.5" hidden="1">
      <c r="A230" s="246" t="s">
        <v>267</v>
      </c>
      <c r="B230" s="242" t="s">
        <v>50</v>
      </c>
      <c r="C230" s="242" t="s">
        <v>55</v>
      </c>
      <c r="D230" s="242"/>
      <c r="E230" s="242" t="s">
        <v>223</v>
      </c>
      <c r="F230" s="242"/>
      <c r="G230" s="248"/>
      <c r="H230" s="248"/>
      <c r="I230" s="248"/>
      <c r="J230" s="207" t="e">
        <f>#REF!+H230+I230+G230</f>
        <v>#REF!</v>
      </c>
      <c r="K230">
        <v>0</v>
      </c>
    </row>
    <row r="231" spans="1:11" customFormat="1" ht="25.5" hidden="1">
      <c r="A231" s="246" t="s">
        <v>278</v>
      </c>
      <c r="B231" s="242" t="s">
        <v>50</v>
      </c>
      <c r="C231" s="242" t="s">
        <v>55</v>
      </c>
      <c r="D231" s="242"/>
      <c r="E231" s="242" t="s">
        <v>223</v>
      </c>
      <c r="F231" s="242"/>
      <c r="G231" s="248"/>
      <c r="H231" s="248"/>
      <c r="I231" s="248"/>
      <c r="J231" s="207" t="e">
        <f>#REF!+H231+I231+G231</f>
        <v>#REF!</v>
      </c>
      <c r="K231">
        <v>0</v>
      </c>
    </row>
    <row r="232" spans="1:11" customFormat="1" ht="25.5" hidden="1">
      <c r="A232" s="246" t="s">
        <v>279</v>
      </c>
      <c r="B232" s="242" t="s">
        <v>50</v>
      </c>
      <c r="C232" s="242" t="s">
        <v>55</v>
      </c>
      <c r="D232" s="242"/>
      <c r="E232" s="242" t="s">
        <v>223</v>
      </c>
      <c r="F232" s="242"/>
      <c r="G232" s="248"/>
      <c r="H232" s="248"/>
      <c r="I232" s="248"/>
      <c r="J232" s="207" t="e">
        <f>#REF!+H232+I232+G232</f>
        <v>#REF!</v>
      </c>
      <c r="K232">
        <v>0</v>
      </c>
    </row>
    <row r="233" spans="1:11" customFormat="1" hidden="1">
      <c r="A233" s="246" t="s">
        <v>280</v>
      </c>
      <c r="B233" s="242" t="s">
        <v>50</v>
      </c>
      <c r="C233" s="242" t="s">
        <v>55</v>
      </c>
      <c r="D233" s="242"/>
      <c r="E233" s="242" t="s">
        <v>223</v>
      </c>
      <c r="F233" s="242"/>
      <c r="G233" s="245"/>
      <c r="H233" s="245"/>
      <c r="I233" s="245"/>
      <c r="J233" s="207" t="e">
        <f>#REF!+H233+I233+G233</f>
        <v>#REF!</v>
      </c>
      <c r="K233">
        <v>0</v>
      </c>
    </row>
    <row r="234" spans="1:11" customFormat="1" hidden="1">
      <c r="A234" s="246" t="s">
        <v>281</v>
      </c>
      <c r="B234" s="242" t="s">
        <v>50</v>
      </c>
      <c r="C234" s="242" t="s">
        <v>55</v>
      </c>
      <c r="D234" s="242"/>
      <c r="E234" s="242" t="s">
        <v>223</v>
      </c>
      <c r="F234" s="242"/>
      <c r="G234" s="245"/>
      <c r="H234" s="245"/>
      <c r="I234" s="245"/>
      <c r="J234" s="207" t="e">
        <f>#REF!+H234+I234+G234</f>
        <v>#REF!</v>
      </c>
      <c r="K234">
        <v>0</v>
      </c>
    </row>
    <row r="235" spans="1:11" customFormat="1" hidden="1">
      <c r="A235" s="246" t="s">
        <v>220</v>
      </c>
      <c r="B235" s="242" t="s">
        <v>50</v>
      </c>
      <c r="C235" s="242" t="s">
        <v>55</v>
      </c>
      <c r="D235" s="242"/>
      <c r="E235" s="242" t="s">
        <v>223</v>
      </c>
      <c r="F235" s="242"/>
      <c r="G235" s="245"/>
      <c r="H235" s="245"/>
      <c r="I235" s="245"/>
      <c r="J235" s="207" t="e">
        <f>#REF!+H235+I235+G235</f>
        <v>#REF!</v>
      </c>
      <c r="K235">
        <v>0</v>
      </c>
    </row>
    <row r="236" spans="1:11" customFormat="1" ht="13.5" hidden="1">
      <c r="A236" s="244" t="s">
        <v>282</v>
      </c>
      <c r="B236" s="242" t="s">
        <v>50</v>
      </c>
      <c r="C236" s="242" t="s">
        <v>55</v>
      </c>
      <c r="D236" s="242"/>
      <c r="E236" s="242" t="s">
        <v>194</v>
      </c>
      <c r="F236" s="242">
        <v>230</v>
      </c>
      <c r="G236" s="248">
        <f>G237+G238</f>
        <v>0</v>
      </c>
      <c r="H236" s="248">
        <f>H237+H238</f>
        <v>0</v>
      </c>
      <c r="I236" s="248">
        <f>I237+I238</f>
        <v>0</v>
      </c>
      <c r="J236" s="207" t="e">
        <f>#REF!+H236+I236+G236</f>
        <v>#REF!</v>
      </c>
      <c r="K236">
        <v>0</v>
      </c>
    </row>
    <row r="237" spans="1:11" customFormat="1" hidden="1">
      <c r="A237" s="246" t="s">
        <v>283</v>
      </c>
      <c r="B237" s="242" t="s">
        <v>50</v>
      </c>
      <c r="C237" s="242" t="s">
        <v>55</v>
      </c>
      <c r="D237" s="242"/>
      <c r="E237" s="242" t="s">
        <v>284</v>
      </c>
      <c r="F237" s="242">
        <v>231</v>
      </c>
      <c r="G237" s="248"/>
      <c r="H237" s="248"/>
      <c r="I237" s="248"/>
      <c r="J237" s="207" t="e">
        <f>#REF!+H237+I237+G237</f>
        <v>#REF!</v>
      </c>
      <c r="K237">
        <v>0</v>
      </c>
    </row>
    <row r="238" spans="1:11" customFormat="1" hidden="1">
      <c r="A238" s="246" t="s">
        <v>285</v>
      </c>
      <c r="B238" s="242" t="s">
        <v>50</v>
      </c>
      <c r="C238" s="242" t="s">
        <v>55</v>
      </c>
      <c r="D238" s="242"/>
      <c r="E238" s="242" t="s">
        <v>284</v>
      </c>
      <c r="F238" s="242">
        <v>232</v>
      </c>
      <c r="G238" s="248"/>
      <c r="H238" s="248"/>
      <c r="I238" s="248"/>
      <c r="J238" s="207" t="e">
        <f>#REF!+H238+I238+G238</f>
        <v>#REF!</v>
      </c>
      <c r="K238">
        <v>0</v>
      </c>
    </row>
    <row r="239" spans="1:11" customFormat="1" ht="27" hidden="1">
      <c r="A239" s="244" t="s">
        <v>286</v>
      </c>
      <c r="B239" s="242" t="s">
        <v>50</v>
      </c>
      <c r="C239" s="242" t="s">
        <v>55</v>
      </c>
      <c r="D239" s="242"/>
      <c r="E239" s="242" t="s">
        <v>223</v>
      </c>
      <c r="F239" s="242">
        <v>240</v>
      </c>
      <c r="G239" s="248">
        <f>G240+G241</f>
        <v>0</v>
      </c>
      <c r="H239" s="248">
        <f>H240+H241</f>
        <v>0</v>
      </c>
      <c r="I239" s="248">
        <f>I240+I241</f>
        <v>0</v>
      </c>
      <c r="J239" s="207" t="e">
        <f>#REF!+H239+I239+G239</f>
        <v>#REF!</v>
      </c>
      <c r="K239">
        <v>0</v>
      </c>
    </row>
    <row r="240" spans="1:11" customFormat="1" ht="25.5" hidden="1">
      <c r="A240" s="246" t="s">
        <v>287</v>
      </c>
      <c r="B240" s="242" t="s">
        <v>50</v>
      </c>
      <c r="C240" s="242" t="s">
        <v>55</v>
      </c>
      <c r="D240" s="242"/>
      <c r="E240" s="242" t="s">
        <v>223</v>
      </c>
      <c r="F240" s="242">
        <v>241</v>
      </c>
      <c r="G240" s="248"/>
      <c r="H240" s="248"/>
      <c r="I240" s="248"/>
      <c r="J240" s="207" t="e">
        <f>#REF!+H240+I240+G240</f>
        <v>#REF!</v>
      </c>
      <c r="K240">
        <v>0</v>
      </c>
    </row>
    <row r="241" spans="1:11" customFormat="1" ht="25.5" hidden="1">
      <c r="A241" s="246" t="s">
        <v>292</v>
      </c>
      <c r="B241" s="242" t="s">
        <v>50</v>
      </c>
      <c r="C241" s="242" t="s">
        <v>55</v>
      </c>
      <c r="D241" s="242"/>
      <c r="E241" s="242" t="s">
        <v>223</v>
      </c>
      <c r="F241" s="242">
        <v>242</v>
      </c>
      <c r="G241" s="248"/>
      <c r="H241" s="248"/>
      <c r="I241" s="248"/>
      <c r="J241" s="207" t="e">
        <f>#REF!+H241+I241+G241</f>
        <v>#REF!</v>
      </c>
      <c r="K241">
        <v>0</v>
      </c>
    </row>
    <row r="242" spans="1:11" customFormat="1" ht="27" hidden="1">
      <c r="A242" s="244" t="s">
        <v>293</v>
      </c>
      <c r="B242" s="242" t="s">
        <v>50</v>
      </c>
      <c r="C242" s="242" t="s">
        <v>55</v>
      </c>
      <c r="D242" s="242"/>
      <c r="E242" s="242" t="s">
        <v>294</v>
      </c>
      <c r="F242" s="242" t="s">
        <v>295</v>
      </c>
      <c r="G242" s="248">
        <f>G243</f>
        <v>0</v>
      </c>
      <c r="H242" s="248">
        <f>H243</f>
        <v>0</v>
      </c>
      <c r="I242" s="248">
        <f>I243</f>
        <v>0</v>
      </c>
      <c r="J242" s="207" t="e">
        <f>#REF!+H242+I242+G242</f>
        <v>#REF!</v>
      </c>
      <c r="K242">
        <v>0</v>
      </c>
    </row>
    <row r="243" spans="1:11" customFormat="1" ht="25.5" hidden="1">
      <c r="A243" s="246" t="s">
        <v>296</v>
      </c>
      <c r="B243" s="242" t="s">
        <v>50</v>
      </c>
      <c r="C243" s="242" t="s">
        <v>55</v>
      </c>
      <c r="D243" s="242"/>
      <c r="E243" s="242" t="s">
        <v>297</v>
      </c>
      <c r="F243" s="242" t="s">
        <v>298</v>
      </c>
      <c r="G243" s="248"/>
      <c r="H243" s="248"/>
      <c r="I243" s="248"/>
      <c r="J243" s="207" t="e">
        <f>#REF!+H243+I243+G243</f>
        <v>#REF!</v>
      </c>
      <c r="K243">
        <v>0</v>
      </c>
    </row>
    <row r="244" spans="1:11" customFormat="1" ht="13.5" hidden="1">
      <c r="A244" s="244" t="s">
        <v>299</v>
      </c>
      <c r="B244" s="242" t="s">
        <v>50</v>
      </c>
      <c r="C244" s="242" t="s">
        <v>55</v>
      </c>
      <c r="D244" s="242"/>
      <c r="E244" s="242" t="s">
        <v>300</v>
      </c>
      <c r="F244" s="242">
        <v>260</v>
      </c>
      <c r="G244" s="248">
        <f>G245+G248</f>
        <v>0</v>
      </c>
      <c r="H244" s="248">
        <f>H245+H248</f>
        <v>0</v>
      </c>
      <c r="I244" s="248">
        <f>I245+I248</f>
        <v>0</v>
      </c>
      <c r="J244" s="207" t="e">
        <f>#REF!+H244+I244+G244</f>
        <v>#REF!</v>
      </c>
      <c r="K244">
        <v>0</v>
      </c>
    </row>
    <row r="245" spans="1:11" customFormat="1" ht="25.5" hidden="1">
      <c r="A245" s="246" t="s">
        <v>301</v>
      </c>
      <c r="B245" s="242" t="s">
        <v>50</v>
      </c>
      <c r="C245" s="242" t="s">
        <v>55</v>
      </c>
      <c r="D245" s="242"/>
      <c r="E245" s="242" t="s">
        <v>302</v>
      </c>
      <c r="F245" s="242">
        <v>262</v>
      </c>
      <c r="G245" s="248">
        <f>G246+G247</f>
        <v>0</v>
      </c>
      <c r="H245" s="248">
        <f>H246+H247</f>
        <v>0</v>
      </c>
      <c r="I245" s="248">
        <f>I246+I247</f>
        <v>0</v>
      </c>
      <c r="J245" s="207" t="e">
        <f>#REF!+H245+I245+G245</f>
        <v>#REF!</v>
      </c>
      <c r="K245">
        <v>0</v>
      </c>
    </row>
    <row r="246" spans="1:11" customFormat="1" hidden="1">
      <c r="A246" s="246" t="s">
        <v>303</v>
      </c>
      <c r="B246" s="242" t="s">
        <v>50</v>
      </c>
      <c r="C246" s="242" t="s">
        <v>55</v>
      </c>
      <c r="D246" s="242"/>
      <c r="E246" s="242" t="s">
        <v>302</v>
      </c>
      <c r="F246" s="242"/>
      <c r="G246" s="245"/>
      <c r="H246" s="245"/>
      <c r="I246" s="245"/>
      <c r="J246" s="207" t="e">
        <f>#REF!+H246+I246+G246</f>
        <v>#REF!</v>
      </c>
      <c r="K246">
        <v>0</v>
      </c>
    </row>
    <row r="247" spans="1:11" customFormat="1" hidden="1">
      <c r="A247" s="246" t="s">
        <v>304</v>
      </c>
      <c r="B247" s="242" t="s">
        <v>50</v>
      </c>
      <c r="C247" s="242" t="s">
        <v>55</v>
      </c>
      <c r="D247" s="242"/>
      <c r="E247" s="242" t="s">
        <v>302</v>
      </c>
      <c r="F247" s="242"/>
      <c r="G247" s="245"/>
      <c r="H247" s="245"/>
      <c r="I247" s="245"/>
      <c r="J247" s="207" t="e">
        <f>#REF!+H247+I247+G247</f>
        <v>#REF!</v>
      </c>
      <c r="K247">
        <v>0</v>
      </c>
    </row>
    <row r="248" spans="1:11" customFormat="1" ht="25.5" hidden="1">
      <c r="A248" s="246" t="s">
        <v>305</v>
      </c>
      <c r="B248" s="242" t="s">
        <v>50</v>
      </c>
      <c r="C248" s="242" t="s">
        <v>55</v>
      </c>
      <c r="D248" s="242"/>
      <c r="E248" s="242" t="s">
        <v>306</v>
      </c>
      <c r="F248" s="242" t="s">
        <v>307</v>
      </c>
      <c r="G248" s="245"/>
      <c r="H248" s="245"/>
      <c r="I248" s="245"/>
      <c r="J248" s="207" t="e">
        <f>#REF!+H248+I248+G248</f>
        <v>#REF!</v>
      </c>
      <c r="K248">
        <v>0</v>
      </c>
    </row>
    <row r="249" spans="1:11" customFormat="1" ht="13.5" hidden="1">
      <c r="A249" s="244" t="s">
        <v>308</v>
      </c>
      <c r="B249" s="242" t="s">
        <v>50</v>
      </c>
      <c r="C249" s="242" t="s">
        <v>55</v>
      </c>
      <c r="D249" s="242"/>
      <c r="E249" s="242" t="s">
        <v>223</v>
      </c>
      <c r="F249" s="242">
        <v>290</v>
      </c>
      <c r="G249" s="245">
        <f>G250+G251+G252+G253+G254+G255+G256+G257</f>
        <v>0</v>
      </c>
      <c r="H249" s="245">
        <f>H250+H251+H252+H253+H254+H255+H256+H257</f>
        <v>0</v>
      </c>
      <c r="I249" s="245">
        <f>I250+I251+I252+I253+I254+I255+I256+I257</f>
        <v>0</v>
      </c>
      <c r="J249" s="207" t="e">
        <f>#REF!+H249+I249+G249</f>
        <v>#REF!</v>
      </c>
      <c r="K249">
        <v>0</v>
      </c>
    </row>
    <row r="250" spans="1:11" customFormat="1" ht="25.5" hidden="1">
      <c r="A250" s="246" t="s">
        <v>309</v>
      </c>
      <c r="B250" s="242" t="s">
        <v>50</v>
      </c>
      <c r="C250" s="242" t="s">
        <v>55</v>
      </c>
      <c r="D250" s="242"/>
      <c r="E250" s="242" t="s">
        <v>310</v>
      </c>
      <c r="F250" s="242"/>
      <c r="G250" s="245"/>
      <c r="H250" s="245"/>
      <c r="I250" s="245"/>
      <c r="J250" s="207" t="e">
        <f>#REF!+H250+I250+G250</f>
        <v>#REF!</v>
      </c>
      <c r="K250">
        <v>0</v>
      </c>
    </row>
    <row r="251" spans="1:11" customFormat="1" hidden="1">
      <c r="A251" s="246" t="s">
        <v>311</v>
      </c>
      <c r="B251" s="242" t="s">
        <v>50</v>
      </c>
      <c r="C251" s="242" t="s">
        <v>55</v>
      </c>
      <c r="D251" s="242"/>
      <c r="E251" s="242" t="s">
        <v>312</v>
      </c>
      <c r="F251" s="242"/>
      <c r="G251" s="248"/>
      <c r="H251" s="248"/>
      <c r="I251" s="248"/>
      <c r="J251" s="207" t="e">
        <f>#REF!+H251+I251+G251</f>
        <v>#REF!</v>
      </c>
      <c r="K251">
        <v>0</v>
      </c>
    </row>
    <row r="252" spans="1:11" customFormat="1" hidden="1">
      <c r="A252" s="246" t="s">
        <v>313</v>
      </c>
      <c r="B252" s="242" t="s">
        <v>50</v>
      </c>
      <c r="C252" s="242" t="s">
        <v>55</v>
      </c>
      <c r="D252" s="242"/>
      <c r="E252" s="242" t="s">
        <v>223</v>
      </c>
      <c r="F252" s="242"/>
      <c r="G252" s="248"/>
      <c r="H252" s="248"/>
      <c r="I252" s="248"/>
      <c r="J252" s="207" t="e">
        <f>#REF!+H252+I252+G252</f>
        <v>#REF!</v>
      </c>
      <c r="K252">
        <v>0</v>
      </c>
    </row>
    <row r="253" spans="1:11" customFormat="1" hidden="1">
      <c r="A253" s="246" t="s">
        <v>314</v>
      </c>
      <c r="B253" s="242" t="s">
        <v>50</v>
      </c>
      <c r="C253" s="242" t="s">
        <v>55</v>
      </c>
      <c r="D253" s="242"/>
      <c r="E253" s="242" t="s">
        <v>223</v>
      </c>
      <c r="F253" s="242"/>
      <c r="G253" s="248"/>
      <c r="H253" s="248"/>
      <c r="I253" s="248"/>
      <c r="J253" s="207" t="e">
        <f>#REF!+H253+I253+G253</f>
        <v>#REF!</v>
      </c>
      <c r="K253">
        <v>0</v>
      </c>
    </row>
    <row r="254" spans="1:11" customFormat="1" hidden="1">
      <c r="A254" s="246" t="s">
        <v>315</v>
      </c>
      <c r="B254" s="242" t="s">
        <v>50</v>
      </c>
      <c r="C254" s="242" t="s">
        <v>55</v>
      </c>
      <c r="D254" s="242"/>
      <c r="E254" s="242" t="s">
        <v>223</v>
      </c>
      <c r="F254" s="242"/>
      <c r="G254" s="245"/>
      <c r="H254" s="245"/>
      <c r="I254" s="245"/>
      <c r="J254" s="207" t="e">
        <f>#REF!+H254+I254+G254</f>
        <v>#REF!</v>
      </c>
      <c r="K254">
        <v>0</v>
      </c>
    </row>
    <row r="255" spans="1:11" customFormat="1" ht="38.25" hidden="1">
      <c r="A255" s="246" t="s">
        <v>316</v>
      </c>
      <c r="B255" s="242" t="s">
        <v>50</v>
      </c>
      <c r="C255" s="242" t="s">
        <v>55</v>
      </c>
      <c r="D255" s="242"/>
      <c r="E255" s="242" t="s">
        <v>223</v>
      </c>
      <c r="F255" s="242"/>
      <c r="G255" s="245"/>
      <c r="H255" s="245"/>
      <c r="I255" s="245"/>
      <c r="J255" s="207" t="e">
        <f>#REF!+H255+I255+G255</f>
        <v>#REF!</v>
      </c>
      <c r="K255">
        <v>0</v>
      </c>
    </row>
    <row r="256" spans="1:11" customFormat="1" hidden="1">
      <c r="A256" s="246" t="s">
        <v>317</v>
      </c>
      <c r="B256" s="242" t="s">
        <v>50</v>
      </c>
      <c r="C256" s="242" t="s">
        <v>55</v>
      </c>
      <c r="D256" s="242"/>
      <c r="E256" s="242" t="s">
        <v>223</v>
      </c>
      <c r="F256" s="242"/>
      <c r="G256" s="245"/>
      <c r="H256" s="245"/>
      <c r="I256" s="245"/>
      <c r="J256" s="207" t="e">
        <f>#REF!+H256+I256+G256</f>
        <v>#REF!</v>
      </c>
      <c r="K256">
        <v>0</v>
      </c>
    </row>
    <row r="257" spans="1:11" customFormat="1" hidden="1">
      <c r="A257" s="246" t="s">
        <v>220</v>
      </c>
      <c r="B257" s="242" t="s">
        <v>50</v>
      </c>
      <c r="C257" s="242" t="s">
        <v>55</v>
      </c>
      <c r="D257" s="242"/>
      <c r="E257" s="242" t="s">
        <v>223</v>
      </c>
      <c r="F257" s="242"/>
      <c r="G257" s="248"/>
      <c r="H257" s="248"/>
      <c r="I257" s="248"/>
      <c r="J257" s="207" t="e">
        <f>#REF!+H257+I257+G257</f>
        <v>#REF!</v>
      </c>
      <c r="K257">
        <v>0</v>
      </c>
    </row>
    <row r="258" spans="1:11" customFormat="1" ht="13.5" hidden="1">
      <c r="A258" s="244" t="s">
        <v>319</v>
      </c>
      <c r="B258" s="242" t="s">
        <v>50</v>
      </c>
      <c r="C258" s="242" t="s">
        <v>55</v>
      </c>
      <c r="D258" s="242"/>
      <c r="E258" s="242" t="s">
        <v>223</v>
      </c>
      <c r="F258" s="249">
        <v>300</v>
      </c>
      <c r="G258" s="250">
        <f>G259+G265+G266</f>
        <v>0</v>
      </c>
      <c r="H258" s="250">
        <f>H259+H265+H266</f>
        <v>0</v>
      </c>
      <c r="I258" s="250">
        <f>I259+I265+I266</f>
        <v>0</v>
      </c>
      <c r="J258" s="207" t="e">
        <f>#REF!+H258+I258+G258</f>
        <v>#REF!</v>
      </c>
      <c r="K258">
        <v>0</v>
      </c>
    </row>
    <row r="259" spans="1:11" customFormat="1" ht="25.5" hidden="1">
      <c r="A259" s="247" t="s">
        <v>320</v>
      </c>
      <c r="B259" s="242" t="s">
        <v>50</v>
      </c>
      <c r="C259" s="242" t="s">
        <v>55</v>
      </c>
      <c r="D259" s="242"/>
      <c r="E259" s="242" t="s">
        <v>223</v>
      </c>
      <c r="F259" s="242">
        <v>310</v>
      </c>
      <c r="G259" s="245">
        <f>G260+G261+G262+G263+G264</f>
        <v>0</v>
      </c>
      <c r="H259" s="245">
        <f>H260+H261+H262+H263+H264</f>
        <v>0</v>
      </c>
      <c r="I259" s="245">
        <f>I260+I261+I262+I263+I264</f>
        <v>0</v>
      </c>
      <c r="J259" s="207" t="e">
        <f>#REF!+H259+I259+G259</f>
        <v>#REF!</v>
      </c>
      <c r="K259">
        <v>0</v>
      </c>
    </row>
    <row r="260" spans="1:11" customFormat="1" ht="38.25" hidden="1">
      <c r="A260" s="246" t="s">
        <v>321</v>
      </c>
      <c r="B260" s="242" t="s">
        <v>50</v>
      </c>
      <c r="C260" s="242" t="s">
        <v>55</v>
      </c>
      <c r="D260" s="242"/>
      <c r="E260" s="242" t="s">
        <v>223</v>
      </c>
      <c r="F260" s="242"/>
      <c r="G260" s="248"/>
      <c r="H260" s="248"/>
      <c r="I260" s="248"/>
      <c r="J260" s="207" t="e">
        <f>#REF!+H260+I260+G260</f>
        <v>#REF!</v>
      </c>
      <c r="K260">
        <v>0</v>
      </c>
    </row>
    <row r="261" spans="1:11" customFormat="1" hidden="1">
      <c r="A261" s="246" t="s">
        <v>322</v>
      </c>
      <c r="B261" s="242" t="s">
        <v>50</v>
      </c>
      <c r="C261" s="242" t="s">
        <v>55</v>
      </c>
      <c r="D261" s="242"/>
      <c r="E261" s="242"/>
      <c r="F261" s="242"/>
      <c r="G261" s="248"/>
      <c r="H261" s="248"/>
      <c r="I261" s="248"/>
      <c r="J261" s="207" t="e">
        <f>#REF!+H261+I261+G261</f>
        <v>#REF!</v>
      </c>
      <c r="K261">
        <v>0</v>
      </c>
    </row>
    <row r="262" spans="1:11" customFormat="1" hidden="1">
      <c r="A262" s="246" t="s">
        <v>323</v>
      </c>
      <c r="B262" s="242" t="s">
        <v>50</v>
      </c>
      <c r="C262" s="242" t="s">
        <v>55</v>
      </c>
      <c r="D262" s="242"/>
      <c r="E262" s="242" t="s">
        <v>223</v>
      </c>
      <c r="F262" s="242"/>
      <c r="G262" s="248"/>
      <c r="H262" s="248"/>
      <c r="I262" s="248"/>
      <c r="J262" s="207" t="e">
        <f>#REF!+H262+I262+G262</f>
        <v>#REF!</v>
      </c>
      <c r="K262">
        <v>0</v>
      </c>
    </row>
    <row r="263" spans="1:11" customFormat="1" ht="38.25" hidden="1">
      <c r="A263" s="246" t="s">
        <v>324</v>
      </c>
      <c r="B263" s="242" t="s">
        <v>50</v>
      </c>
      <c r="C263" s="242" t="s">
        <v>55</v>
      </c>
      <c r="D263" s="242"/>
      <c r="E263" s="242" t="s">
        <v>223</v>
      </c>
      <c r="F263" s="242"/>
      <c r="G263" s="245"/>
      <c r="H263" s="245"/>
      <c r="I263" s="245"/>
      <c r="J263" s="207" t="e">
        <f>#REF!+H263+I263+G263</f>
        <v>#REF!</v>
      </c>
      <c r="K263">
        <v>0</v>
      </c>
    </row>
    <row r="264" spans="1:11" customFormat="1" hidden="1">
      <c r="A264" s="246" t="s">
        <v>220</v>
      </c>
      <c r="B264" s="242" t="s">
        <v>50</v>
      </c>
      <c r="C264" s="242" t="s">
        <v>55</v>
      </c>
      <c r="D264" s="242"/>
      <c r="E264" s="242" t="s">
        <v>223</v>
      </c>
      <c r="F264" s="242"/>
      <c r="G264" s="248"/>
      <c r="H264" s="248"/>
      <c r="I264" s="248"/>
      <c r="J264" s="207" t="e">
        <f>#REF!+H264+I264+G264</f>
        <v>#REF!</v>
      </c>
      <c r="K264">
        <v>0</v>
      </c>
    </row>
    <row r="265" spans="1:11" customFormat="1" hidden="1">
      <c r="A265" s="247" t="s">
        <v>325</v>
      </c>
      <c r="B265" s="242" t="s">
        <v>50</v>
      </c>
      <c r="C265" s="242" t="s">
        <v>55</v>
      </c>
      <c r="D265" s="242"/>
      <c r="E265" s="242" t="s">
        <v>223</v>
      </c>
      <c r="F265" s="242">
        <v>320</v>
      </c>
      <c r="G265" s="248"/>
      <c r="H265" s="248"/>
      <c r="I265" s="248"/>
      <c r="J265" s="207" t="e">
        <f>#REF!+H265+I265+G265</f>
        <v>#REF!</v>
      </c>
      <c r="K265">
        <v>0</v>
      </c>
    </row>
    <row r="266" spans="1:11" customFormat="1" ht="25.5" hidden="1">
      <c r="A266" s="247" t="s">
        <v>326</v>
      </c>
      <c r="B266" s="242" t="s">
        <v>50</v>
      </c>
      <c r="C266" s="242" t="s">
        <v>55</v>
      </c>
      <c r="D266" s="242"/>
      <c r="E266" s="242" t="s">
        <v>223</v>
      </c>
      <c r="F266" s="242">
        <v>340</v>
      </c>
      <c r="G266" s="245">
        <f>G267+G268+G269+G270+G271+G272+G273+G274+G275</f>
        <v>0</v>
      </c>
      <c r="H266" s="245">
        <f>H267+H268+H269+H270+H271+H272+H273+H274+H275</f>
        <v>0</v>
      </c>
      <c r="I266" s="245">
        <f>I267+I268+I269+I270+I271+I272+I273+I274+I275</f>
        <v>0</v>
      </c>
      <c r="J266" s="207" t="e">
        <f>#REF!+H266+I266+G266</f>
        <v>#REF!</v>
      </c>
      <c r="K266">
        <v>0</v>
      </c>
    </row>
    <row r="267" spans="1:11" customFormat="1" hidden="1">
      <c r="A267" s="246" t="s">
        <v>327</v>
      </c>
      <c r="B267" s="242" t="s">
        <v>50</v>
      </c>
      <c r="C267" s="242" t="s">
        <v>55</v>
      </c>
      <c r="D267" s="242"/>
      <c r="E267" s="242" t="s">
        <v>223</v>
      </c>
      <c r="F267" s="242"/>
      <c r="G267" s="248"/>
      <c r="H267" s="248"/>
      <c r="I267" s="248"/>
      <c r="J267" s="207" t="e">
        <f>#REF!+H267+I267+G267</f>
        <v>#REF!</v>
      </c>
      <c r="K267">
        <v>0</v>
      </c>
    </row>
    <row r="268" spans="1:11" customFormat="1" hidden="1">
      <c r="A268" s="246" t="s">
        <v>328</v>
      </c>
      <c r="B268" s="242" t="s">
        <v>50</v>
      </c>
      <c r="C268" s="242" t="s">
        <v>55</v>
      </c>
      <c r="D268" s="242"/>
      <c r="E268" s="242" t="s">
        <v>223</v>
      </c>
      <c r="F268" s="242"/>
      <c r="G268" s="245"/>
      <c r="H268" s="245"/>
      <c r="I268" s="245"/>
      <c r="J268" s="207" t="e">
        <f>#REF!+H268+I268+G268</f>
        <v>#REF!</v>
      </c>
      <c r="K268">
        <v>0</v>
      </c>
    </row>
    <row r="269" spans="1:11" customFormat="1" hidden="1">
      <c r="A269" s="246" t="s">
        <v>329</v>
      </c>
      <c r="B269" s="242" t="s">
        <v>50</v>
      </c>
      <c r="C269" s="242" t="s">
        <v>55</v>
      </c>
      <c r="D269" s="242"/>
      <c r="E269" s="242" t="s">
        <v>223</v>
      </c>
      <c r="F269" s="242"/>
      <c r="G269" s="245"/>
      <c r="H269" s="245"/>
      <c r="I269" s="245"/>
      <c r="J269" s="207" t="e">
        <f>#REF!+H269+I269+G269</f>
        <v>#REF!</v>
      </c>
      <c r="K269">
        <v>0</v>
      </c>
    </row>
    <row r="270" spans="1:11" customFormat="1" hidden="1">
      <c r="A270" s="246" t="s">
        <v>330</v>
      </c>
      <c r="B270" s="242" t="s">
        <v>50</v>
      </c>
      <c r="C270" s="242" t="s">
        <v>55</v>
      </c>
      <c r="D270" s="242"/>
      <c r="E270" s="242" t="s">
        <v>223</v>
      </c>
      <c r="F270" s="242"/>
      <c r="G270" s="245"/>
      <c r="H270" s="245"/>
      <c r="I270" s="245"/>
      <c r="J270" s="207" t="e">
        <f>#REF!+H270+I270+G270</f>
        <v>#REF!</v>
      </c>
      <c r="K270">
        <v>0</v>
      </c>
    </row>
    <row r="271" spans="1:11" customFormat="1" hidden="1">
      <c r="A271" s="246" t="s">
        <v>331</v>
      </c>
      <c r="B271" s="242" t="s">
        <v>50</v>
      </c>
      <c r="C271" s="242" t="s">
        <v>55</v>
      </c>
      <c r="D271" s="242"/>
      <c r="E271" s="242" t="s">
        <v>223</v>
      </c>
      <c r="F271" s="242"/>
      <c r="G271" s="245"/>
      <c r="H271" s="245"/>
      <c r="I271" s="245"/>
      <c r="J271" s="207" t="e">
        <f>#REF!+H271+I271+G271</f>
        <v>#REF!</v>
      </c>
      <c r="K271">
        <v>0</v>
      </c>
    </row>
    <row r="272" spans="1:11" customFormat="1" hidden="1">
      <c r="A272" s="246" t="s">
        <v>332</v>
      </c>
      <c r="B272" s="242" t="s">
        <v>50</v>
      </c>
      <c r="C272" s="242" t="s">
        <v>55</v>
      </c>
      <c r="D272" s="242"/>
      <c r="E272" s="242" t="s">
        <v>223</v>
      </c>
      <c r="F272" s="242"/>
      <c r="G272" s="245"/>
      <c r="H272" s="245"/>
      <c r="I272" s="245"/>
      <c r="J272" s="207" t="e">
        <f>#REF!+H272+I272+G272</f>
        <v>#REF!</v>
      </c>
      <c r="K272">
        <v>0</v>
      </c>
    </row>
    <row r="273" spans="1:13" customFormat="1" ht="25.5" hidden="1">
      <c r="A273" s="246" t="s">
        <v>333</v>
      </c>
      <c r="B273" s="242" t="s">
        <v>50</v>
      </c>
      <c r="C273" s="242" t="s">
        <v>55</v>
      </c>
      <c r="D273" s="242"/>
      <c r="E273" s="242" t="s">
        <v>223</v>
      </c>
      <c r="F273" s="242"/>
      <c r="G273" s="245"/>
      <c r="H273" s="245"/>
      <c r="I273" s="245"/>
      <c r="J273" s="207" t="e">
        <f>#REF!+H273+I273+G273</f>
        <v>#REF!</v>
      </c>
      <c r="K273">
        <v>0</v>
      </c>
    </row>
    <row r="274" spans="1:13" customFormat="1" ht="25.5" hidden="1">
      <c r="A274" s="246" t="s">
        <v>334</v>
      </c>
      <c r="B274" s="242" t="s">
        <v>50</v>
      </c>
      <c r="C274" s="242" t="s">
        <v>55</v>
      </c>
      <c r="D274" s="242"/>
      <c r="E274" s="242" t="s">
        <v>248</v>
      </c>
      <c r="F274" s="242"/>
      <c r="G274" s="245"/>
      <c r="H274" s="245"/>
      <c r="I274" s="245"/>
      <c r="J274" s="207" t="e">
        <f>#REF!+H274+I274+G274</f>
        <v>#REF!</v>
      </c>
      <c r="K274">
        <v>0</v>
      </c>
    </row>
    <row r="275" spans="1:13" customFormat="1" hidden="1">
      <c r="A275" s="246" t="s">
        <v>335</v>
      </c>
      <c r="B275" s="242" t="s">
        <v>50</v>
      </c>
      <c r="C275" s="242" t="s">
        <v>55</v>
      </c>
      <c r="D275" s="242"/>
      <c r="E275" s="242" t="s">
        <v>223</v>
      </c>
      <c r="F275" s="242"/>
      <c r="G275" s="245"/>
      <c r="H275" s="245"/>
      <c r="I275" s="245"/>
      <c r="J275" s="207" t="e">
        <f>#REF!+H275+I275+G275</f>
        <v>#REF!</v>
      </c>
      <c r="K275">
        <v>0</v>
      </c>
    </row>
    <row r="276" spans="1:13">
      <c r="A276" s="218" t="s">
        <v>340</v>
      </c>
      <c r="B276" s="219" t="s">
        <v>50</v>
      </c>
      <c r="C276" s="219" t="s">
        <v>58</v>
      </c>
      <c r="D276" s="219"/>
      <c r="E276" s="219"/>
      <c r="F276" s="219"/>
      <c r="G276" s="220">
        <f>G277</f>
        <v>10</v>
      </c>
      <c r="H276" s="220">
        <f>H277</f>
        <v>20</v>
      </c>
      <c r="I276" s="220">
        <f>I277</f>
        <v>30</v>
      </c>
      <c r="J276" s="207">
        <f>H276+I276+G276</f>
        <v>60</v>
      </c>
      <c r="K276" s="198">
        <v>1</v>
      </c>
      <c r="L276" s="283" t="e">
        <f>#REF!-#REF!</f>
        <v>#REF!</v>
      </c>
      <c r="M276" s="283" t="e">
        <f>G276-#REF!</f>
        <v>#REF!</v>
      </c>
    </row>
    <row r="277" spans="1:13" ht="25.5">
      <c r="A277" s="221" t="s">
        <v>252</v>
      </c>
      <c r="B277" s="222" t="s">
        <v>50</v>
      </c>
      <c r="C277" s="222" t="s">
        <v>58</v>
      </c>
      <c r="D277" s="222" t="s">
        <v>159</v>
      </c>
      <c r="E277" s="222"/>
      <c r="F277" s="222"/>
      <c r="G277" s="223">
        <f>G278+G345</f>
        <v>10</v>
      </c>
      <c r="H277" s="223">
        <f>H278+H345</f>
        <v>20</v>
      </c>
      <c r="I277" s="223">
        <f>I278+I345</f>
        <v>30</v>
      </c>
      <c r="J277" s="207">
        <f>H277+I277+G277</f>
        <v>60</v>
      </c>
      <c r="K277" s="198">
        <v>1</v>
      </c>
      <c r="L277" s="283" t="e">
        <f>#REF!-#REF!</f>
        <v>#REF!</v>
      </c>
      <c r="M277" s="283" t="e">
        <f>G277-#REF!</f>
        <v>#REF!</v>
      </c>
    </row>
    <row r="278" spans="1:13">
      <c r="A278" s="224" t="s">
        <v>212</v>
      </c>
      <c r="B278" s="225" t="s">
        <v>50</v>
      </c>
      <c r="C278" s="225" t="s">
        <v>58</v>
      </c>
      <c r="D278" s="225" t="s">
        <v>159</v>
      </c>
      <c r="E278" s="225"/>
      <c r="F278" s="225" t="s">
        <v>152</v>
      </c>
      <c r="G278" s="226">
        <f>G279+G285+G323+G326+G329+G331+G336</f>
        <v>10</v>
      </c>
      <c r="H278" s="226">
        <f>H279+H285+H323+H326+H329+H331+H336</f>
        <v>20</v>
      </c>
      <c r="I278" s="226">
        <f>I279+I285+I323+I326+I329+I331+I336</f>
        <v>30</v>
      </c>
      <c r="J278" s="207">
        <f>H278+I278+G278</f>
        <v>60</v>
      </c>
      <c r="K278" s="198">
        <v>1</v>
      </c>
      <c r="L278" s="283" t="e">
        <f>#REF!-#REF!</f>
        <v>#REF!</v>
      </c>
      <c r="M278" s="283" t="e">
        <f>G278-#REF!</f>
        <v>#REF!</v>
      </c>
    </row>
    <row r="279" spans="1:13" ht="27" hidden="1">
      <c r="A279" s="227" t="s">
        <v>213</v>
      </c>
      <c r="B279" s="225" t="s">
        <v>50</v>
      </c>
      <c r="C279" s="225" t="s">
        <v>58</v>
      </c>
      <c r="D279" s="225" t="s">
        <v>159</v>
      </c>
      <c r="E279" s="225" t="s">
        <v>214</v>
      </c>
      <c r="F279" s="225"/>
      <c r="G279" s="228">
        <f>G280+G281+G284</f>
        <v>0</v>
      </c>
      <c r="H279" s="228">
        <f>H280+H281+H284</f>
        <v>0</v>
      </c>
      <c r="I279" s="228">
        <f>I280+I281+I284</f>
        <v>0</v>
      </c>
      <c r="J279" s="207" t="e">
        <f>#REF!+H279+I279+G279</f>
        <v>#REF!</v>
      </c>
      <c r="K279" s="198">
        <v>1</v>
      </c>
    </row>
    <row r="280" spans="1:13" hidden="1">
      <c r="A280" s="229" t="s">
        <v>216</v>
      </c>
      <c r="B280" s="225" t="s">
        <v>50</v>
      </c>
      <c r="C280" s="225" t="s">
        <v>58</v>
      </c>
      <c r="D280" s="225" t="s">
        <v>159</v>
      </c>
      <c r="E280" s="225" t="s">
        <v>217</v>
      </c>
      <c r="F280" s="225">
        <v>211</v>
      </c>
      <c r="G280" s="230"/>
      <c r="H280" s="230"/>
      <c r="I280" s="230"/>
      <c r="J280" s="207" t="e">
        <f>#REF!+H280+I280+G280</f>
        <v>#REF!</v>
      </c>
      <c r="K280" s="198">
        <v>1</v>
      </c>
    </row>
    <row r="281" spans="1:13" hidden="1">
      <c r="A281" s="231" t="s">
        <v>218</v>
      </c>
      <c r="B281" s="225" t="s">
        <v>50</v>
      </c>
      <c r="C281" s="225" t="s">
        <v>58</v>
      </c>
      <c r="D281" s="225" t="s">
        <v>159</v>
      </c>
      <c r="E281" s="225" t="s">
        <v>217</v>
      </c>
      <c r="F281" s="225">
        <v>212</v>
      </c>
      <c r="G281" s="228">
        <f>G282+G283</f>
        <v>0</v>
      </c>
      <c r="H281" s="228">
        <f>H282+H283</f>
        <v>0</v>
      </c>
      <c r="I281" s="228">
        <f>I282+I283</f>
        <v>0</v>
      </c>
      <c r="J281" s="207" t="e">
        <f>#REF!+H281+I281+G281</f>
        <v>#REF!</v>
      </c>
      <c r="K281" s="198">
        <v>1</v>
      </c>
    </row>
    <row r="282" spans="1:13" hidden="1">
      <c r="A282" s="229" t="s">
        <v>219</v>
      </c>
      <c r="B282" s="225" t="s">
        <v>50</v>
      </c>
      <c r="C282" s="225" t="s">
        <v>58</v>
      </c>
      <c r="D282" s="225" t="s">
        <v>159</v>
      </c>
      <c r="E282" s="225" t="s">
        <v>217</v>
      </c>
      <c r="F282" s="225"/>
      <c r="G282" s="230"/>
      <c r="H282" s="230"/>
      <c r="I282" s="230"/>
      <c r="J282" s="207" t="e">
        <f>#REF!+H282+I282+G282</f>
        <v>#REF!</v>
      </c>
      <c r="K282" s="198">
        <v>1</v>
      </c>
    </row>
    <row r="283" spans="1:13" hidden="1">
      <c r="A283" s="229" t="s">
        <v>220</v>
      </c>
      <c r="B283" s="225" t="s">
        <v>50</v>
      </c>
      <c r="C283" s="225" t="s">
        <v>58</v>
      </c>
      <c r="D283" s="225" t="s">
        <v>159</v>
      </c>
      <c r="E283" s="225" t="s">
        <v>217</v>
      </c>
      <c r="F283" s="225"/>
      <c r="G283" s="232"/>
      <c r="H283" s="232"/>
      <c r="I283" s="232"/>
      <c r="J283" s="207" t="e">
        <f>#REF!+H283+I283+G283</f>
        <v>#REF!</v>
      </c>
      <c r="K283" s="198">
        <v>1</v>
      </c>
    </row>
    <row r="284" spans="1:13" hidden="1">
      <c r="A284" s="231" t="s">
        <v>221</v>
      </c>
      <c r="B284" s="225" t="s">
        <v>50</v>
      </c>
      <c r="C284" s="225" t="s">
        <v>58</v>
      </c>
      <c r="D284" s="225" t="s">
        <v>159</v>
      </c>
      <c r="E284" s="225" t="s">
        <v>217</v>
      </c>
      <c r="F284" s="225">
        <v>213</v>
      </c>
      <c r="G284" s="230"/>
      <c r="H284" s="230"/>
      <c r="I284" s="230"/>
      <c r="J284" s="207" t="e">
        <f>#REF!+H284+I284+G284</f>
        <v>#REF!</v>
      </c>
      <c r="K284" s="198">
        <v>1</v>
      </c>
    </row>
    <row r="285" spans="1:13" ht="13.5" hidden="1">
      <c r="A285" s="227" t="s">
        <v>222</v>
      </c>
      <c r="B285" s="225" t="s">
        <v>50</v>
      </c>
      <c r="C285" s="225" t="s">
        <v>58</v>
      </c>
      <c r="D285" s="225" t="s">
        <v>159</v>
      </c>
      <c r="E285" s="225" t="s">
        <v>223</v>
      </c>
      <c r="F285" s="225">
        <v>220</v>
      </c>
      <c r="G285" s="228">
        <f>G286+G287+G290+G295+G296+G306</f>
        <v>0</v>
      </c>
      <c r="H285" s="228">
        <f>H286+H287+H290+H295+H296+H306</f>
        <v>0</v>
      </c>
      <c r="I285" s="228">
        <f>I286+I287+I290+I295+I296+I306</f>
        <v>0</v>
      </c>
      <c r="J285" s="207" t="e">
        <f>#REF!+H285+I285+G285</f>
        <v>#REF!</v>
      </c>
      <c r="K285" s="198">
        <v>1</v>
      </c>
    </row>
    <row r="286" spans="1:13" hidden="1">
      <c r="A286" s="229" t="s">
        <v>224</v>
      </c>
      <c r="B286" s="225" t="s">
        <v>50</v>
      </c>
      <c r="C286" s="225" t="s">
        <v>58</v>
      </c>
      <c r="D286" s="225" t="s">
        <v>159</v>
      </c>
      <c r="E286" s="225" t="s">
        <v>223</v>
      </c>
      <c r="F286" s="225">
        <v>221</v>
      </c>
      <c r="G286" s="230"/>
      <c r="H286" s="230"/>
      <c r="I286" s="230"/>
      <c r="J286" s="207" t="e">
        <f>#REF!+H286+I286+G286</f>
        <v>#REF!</v>
      </c>
      <c r="K286" s="198">
        <v>1</v>
      </c>
    </row>
    <row r="287" spans="1:13" ht="13.5" hidden="1">
      <c r="A287" s="227" t="s">
        <v>225</v>
      </c>
      <c r="B287" s="225" t="s">
        <v>50</v>
      </c>
      <c r="C287" s="225" t="s">
        <v>58</v>
      </c>
      <c r="D287" s="225" t="s">
        <v>159</v>
      </c>
      <c r="E287" s="225" t="s">
        <v>223</v>
      </c>
      <c r="F287" s="225">
        <v>222</v>
      </c>
      <c r="G287" s="233">
        <f>G288+G289</f>
        <v>0</v>
      </c>
      <c r="H287" s="233">
        <f>H288+H289</f>
        <v>0</v>
      </c>
      <c r="I287" s="233">
        <f>I288+I289</f>
        <v>0</v>
      </c>
      <c r="J287" s="207" t="e">
        <f>#REF!+H287+I287+G287</f>
        <v>#REF!</v>
      </c>
      <c r="K287" s="198">
        <v>1</v>
      </c>
    </row>
    <row r="288" spans="1:13" hidden="1">
      <c r="A288" s="229" t="s">
        <v>226</v>
      </c>
      <c r="B288" s="225" t="s">
        <v>50</v>
      </c>
      <c r="C288" s="225" t="s">
        <v>58</v>
      </c>
      <c r="D288" s="225" t="s">
        <v>159</v>
      </c>
      <c r="E288" s="225" t="s">
        <v>223</v>
      </c>
      <c r="F288" s="225"/>
      <c r="G288" s="232"/>
      <c r="H288" s="232"/>
      <c r="I288" s="232"/>
      <c r="J288" s="207" t="e">
        <f>#REF!+H288+I288+G288</f>
        <v>#REF!</v>
      </c>
      <c r="K288" s="198">
        <v>1</v>
      </c>
    </row>
    <row r="289" spans="1:11" ht="25.5" hidden="1">
      <c r="A289" s="229" t="s">
        <v>227</v>
      </c>
      <c r="B289" s="225" t="s">
        <v>50</v>
      </c>
      <c r="C289" s="225" t="s">
        <v>58</v>
      </c>
      <c r="D289" s="225" t="s">
        <v>159</v>
      </c>
      <c r="E289" s="225" t="s">
        <v>223</v>
      </c>
      <c r="F289" s="225"/>
      <c r="G289" s="232"/>
      <c r="H289" s="232"/>
      <c r="I289" s="232"/>
      <c r="J289" s="207" t="e">
        <f>#REF!+H289+I289+G289</f>
        <v>#REF!</v>
      </c>
      <c r="K289" s="198">
        <v>1</v>
      </c>
    </row>
    <row r="290" spans="1:11" ht="13.5" hidden="1">
      <c r="A290" s="227" t="s">
        <v>228</v>
      </c>
      <c r="B290" s="225" t="s">
        <v>50</v>
      </c>
      <c r="C290" s="225" t="s">
        <v>58</v>
      </c>
      <c r="D290" s="225" t="s">
        <v>159</v>
      </c>
      <c r="E290" s="225" t="s">
        <v>223</v>
      </c>
      <c r="F290" s="225">
        <v>223</v>
      </c>
      <c r="G290" s="228">
        <f>G291+G292+G293+G294</f>
        <v>0</v>
      </c>
      <c r="H290" s="228">
        <f>H291+H292+H293+H294</f>
        <v>0</v>
      </c>
      <c r="I290" s="228">
        <f>I291+I292+I293+I294</f>
        <v>0</v>
      </c>
      <c r="J290" s="207" t="e">
        <f>#REF!+H290+I290+G290</f>
        <v>#REF!</v>
      </c>
      <c r="K290" s="198">
        <v>1</v>
      </c>
    </row>
    <row r="291" spans="1:11" hidden="1">
      <c r="A291" s="229" t="s">
        <v>229</v>
      </c>
      <c r="B291" s="225" t="s">
        <v>50</v>
      </c>
      <c r="C291" s="225" t="s">
        <v>58</v>
      </c>
      <c r="D291" s="225" t="s">
        <v>159</v>
      </c>
      <c r="E291" s="225" t="s">
        <v>223</v>
      </c>
      <c r="F291" s="225"/>
      <c r="G291" s="230"/>
      <c r="H291" s="230"/>
      <c r="I291" s="230"/>
      <c r="J291" s="207" t="e">
        <f>#REF!+H291+I291+G291</f>
        <v>#REF!</v>
      </c>
      <c r="K291" s="198">
        <v>1</v>
      </c>
    </row>
    <row r="292" spans="1:11" hidden="1">
      <c r="A292" s="229" t="s">
        <v>230</v>
      </c>
      <c r="B292" s="225" t="s">
        <v>50</v>
      </c>
      <c r="C292" s="225" t="s">
        <v>58</v>
      </c>
      <c r="D292" s="225" t="s">
        <v>159</v>
      </c>
      <c r="E292" s="225" t="s">
        <v>223</v>
      </c>
      <c r="F292" s="225"/>
      <c r="G292" s="230"/>
      <c r="H292" s="230"/>
      <c r="I292" s="230"/>
      <c r="J292" s="207" t="e">
        <f>#REF!+H292+I292+G292</f>
        <v>#REF!</v>
      </c>
      <c r="K292" s="198">
        <v>1</v>
      </c>
    </row>
    <row r="293" spans="1:11" hidden="1">
      <c r="A293" s="229" t="s">
        <v>231</v>
      </c>
      <c r="B293" s="225" t="s">
        <v>50</v>
      </c>
      <c r="C293" s="225" t="s">
        <v>58</v>
      </c>
      <c r="D293" s="225" t="s">
        <v>159</v>
      </c>
      <c r="E293" s="225" t="s">
        <v>223</v>
      </c>
      <c r="F293" s="225"/>
      <c r="G293" s="230"/>
      <c r="H293" s="230"/>
      <c r="I293" s="230"/>
      <c r="J293" s="207" t="e">
        <f>#REF!+H293+I293+G293</f>
        <v>#REF!</v>
      </c>
      <c r="K293" s="198">
        <v>1</v>
      </c>
    </row>
    <row r="294" spans="1:11" hidden="1">
      <c r="A294" s="229" t="s">
        <v>232</v>
      </c>
      <c r="B294" s="225" t="s">
        <v>50</v>
      </c>
      <c r="C294" s="225" t="s">
        <v>58</v>
      </c>
      <c r="D294" s="225" t="s">
        <v>159</v>
      </c>
      <c r="E294" s="225" t="s">
        <v>223</v>
      </c>
      <c r="F294" s="225"/>
      <c r="G294" s="230"/>
      <c r="H294" s="230"/>
      <c r="I294" s="230"/>
      <c r="J294" s="207" t="e">
        <f>#REF!+H294+I294+G294</f>
        <v>#REF!</v>
      </c>
      <c r="K294" s="198">
        <v>1</v>
      </c>
    </row>
    <row r="295" spans="1:11" ht="13.5" hidden="1">
      <c r="A295" s="227" t="s">
        <v>233</v>
      </c>
      <c r="B295" s="225" t="s">
        <v>50</v>
      </c>
      <c r="C295" s="225" t="s">
        <v>58</v>
      </c>
      <c r="D295" s="225" t="s">
        <v>159</v>
      </c>
      <c r="E295" s="225" t="s">
        <v>223</v>
      </c>
      <c r="F295" s="225">
        <v>224</v>
      </c>
      <c r="G295" s="232"/>
      <c r="H295" s="232"/>
      <c r="I295" s="232"/>
      <c r="J295" s="207" t="e">
        <f>#REF!+H295+I295+G295</f>
        <v>#REF!</v>
      </c>
      <c r="K295" s="198">
        <v>1</v>
      </c>
    </row>
    <row r="296" spans="1:11" ht="13.5" hidden="1">
      <c r="A296" s="227" t="s">
        <v>234</v>
      </c>
      <c r="B296" s="225" t="s">
        <v>50</v>
      </c>
      <c r="C296" s="225" t="s">
        <v>58</v>
      </c>
      <c r="D296" s="225" t="s">
        <v>159</v>
      </c>
      <c r="E296" s="225" t="s">
        <v>223</v>
      </c>
      <c r="F296" s="225">
        <v>225</v>
      </c>
      <c r="G296" s="228">
        <f>G297+G298+G299+G300+G301+G302+G303+G304+G305</f>
        <v>0</v>
      </c>
      <c r="H296" s="228">
        <f>H297+H298+H299+H300+H301+H302+H303+H304+H305</f>
        <v>0</v>
      </c>
      <c r="I296" s="228">
        <f>I297+I298+I299+I300+I301+I302+I303+I304+I305</f>
        <v>0</v>
      </c>
      <c r="J296" s="207" t="e">
        <f>#REF!+H296+I296+G296</f>
        <v>#REF!</v>
      </c>
      <c r="K296" s="198">
        <v>1</v>
      </c>
    </row>
    <row r="297" spans="1:11" ht="38.25" hidden="1">
      <c r="A297" s="229" t="s">
        <v>235</v>
      </c>
      <c r="B297" s="225" t="s">
        <v>50</v>
      </c>
      <c r="C297" s="225" t="s">
        <v>58</v>
      </c>
      <c r="D297" s="225" t="s">
        <v>159</v>
      </c>
      <c r="E297" s="225" t="s">
        <v>223</v>
      </c>
      <c r="F297" s="225"/>
      <c r="G297" s="232"/>
      <c r="H297" s="232"/>
      <c r="I297" s="232"/>
      <c r="J297" s="207" t="e">
        <f>#REF!+H297+I297+G297</f>
        <v>#REF!</v>
      </c>
      <c r="K297" s="198">
        <v>1</v>
      </c>
    </row>
    <row r="298" spans="1:11" hidden="1">
      <c r="A298" s="229" t="s">
        <v>236</v>
      </c>
      <c r="B298" s="225" t="s">
        <v>50</v>
      </c>
      <c r="C298" s="225" t="s">
        <v>58</v>
      </c>
      <c r="D298" s="225" t="s">
        <v>159</v>
      </c>
      <c r="E298" s="225" t="s">
        <v>223</v>
      </c>
      <c r="F298" s="225"/>
      <c r="G298" s="230"/>
      <c r="H298" s="230"/>
      <c r="I298" s="230"/>
      <c r="J298" s="207" t="e">
        <f>#REF!+H298+I298+G298</f>
        <v>#REF!</v>
      </c>
      <c r="K298" s="198">
        <v>1</v>
      </c>
    </row>
    <row r="299" spans="1:11" hidden="1">
      <c r="A299" s="229" t="s">
        <v>237</v>
      </c>
      <c r="B299" s="225" t="s">
        <v>50</v>
      </c>
      <c r="C299" s="225" t="s">
        <v>58</v>
      </c>
      <c r="D299" s="225" t="s">
        <v>159</v>
      </c>
      <c r="E299" s="225" t="s">
        <v>223</v>
      </c>
      <c r="F299" s="225"/>
      <c r="G299" s="232"/>
      <c r="H299" s="232"/>
      <c r="I299" s="232"/>
      <c r="J299" s="207" t="e">
        <f>#REF!+H299+I299+G299</f>
        <v>#REF!</v>
      </c>
      <c r="K299" s="198">
        <v>1</v>
      </c>
    </row>
    <row r="300" spans="1:11" hidden="1">
      <c r="A300" s="229" t="s">
        <v>238</v>
      </c>
      <c r="B300" s="225" t="s">
        <v>50</v>
      </c>
      <c r="C300" s="225" t="s">
        <v>58</v>
      </c>
      <c r="D300" s="225" t="s">
        <v>159</v>
      </c>
      <c r="E300" s="225" t="s">
        <v>223</v>
      </c>
      <c r="F300" s="225"/>
      <c r="G300" s="230"/>
      <c r="H300" s="230"/>
      <c r="I300" s="230"/>
      <c r="J300" s="207" t="e">
        <f>#REF!+H300+I300+G300</f>
        <v>#REF!</v>
      </c>
      <c r="K300" s="198">
        <v>1</v>
      </c>
    </row>
    <row r="301" spans="1:11" ht="38.25" hidden="1">
      <c r="A301" s="229" t="s">
        <v>239</v>
      </c>
      <c r="B301" s="225" t="s">
        <v>50</v>
      </c>
      <c r="C301" s="225" t="s">
        <v>58</v>
      </c>
      <c r="D301" s="225" t="s">
        <v>159</v>
      </c>
      <c r="E301" s="225" t="s">
        <v>223</v>
      </c>
      <c r="F301" s="225"/>
      <c r="G301" s="230"/>
      <c r="H301" s="230"/>
      <c r="I301" s="230"/>
      <c r="J301" s="207" t="e">
        <f>#REF!+H301+I301+G301</f>
        <v>#REF!</v>
      </c>
      <c r="K301" s="198">
        <v>1</v>
      </c>
    </row>
    <row r="302" spans="1:11" hidden="1">
      <c r="A302" s="229" t="s">
        <v>240</v>
      </c>
      <c r="B302" s="225" t="s">
        <v>50</v>
      </c>
      <c r="C302" s="225" t="s">
        <v>58</v>
      </c>
      <c r="D302" s="225" t="s">
        <v>159</v>
      </c>
      <c r="E302" s="225" t="s">
        <v>223</v>
      </c>
      <c r="F302" s="225"/>
      <c r="G302" s="232"/>
      <c r="H302" s="232"/>
      <c r="I302" s="232"/>
      <c r="J302" s="207" t="e">
        <f>#REF!+H302+I302+G302</f>
        <v>#REF!</v>
      </c>
      <c r="K302" s="198">
        <v>1</v>
      </c>
    </row>
    <row r="303" spans="1:11" ht="51" hidden="1">
      <c r="A303" s="229" t="s">
        <v>241</v>
      </c>
      <c r="B303" s="225" t="s">
        <v>50</v>
      </c>
      <c r="C303" s="225" t="s">
        <v>58</v>
      </c>
      <c r="D303" s="225" t="s">
        <v>159</v>
      </c>
      <c r="E303" s="225" t="s">
        <v>223</v>
      </c>
      <c r="F303" s="225"/>
      <c r="G303" s="232"/>
      <c r="H303" s="232"/>
      <c r="I303" s="232"/>
      <c r="J303" s="207" t="e">
        <f>#REF!+H303+I303+G303</f>
        <v>#REF!</v>
      </c>
      <c r="K303" s="198">
        <v>1</v>
      </c>
    </row>
    <row r="304" spans="1:11" hidden="1">
      <c r="A304" s="229" t="s">
        <v>242</v>
      </c>
      <c r="B304" s="225" t="s">
        <v>50</v>
      </c>
      <c r="C304" s="225" t="s">
        <v>58</v>
      </c>
      <c r="D304" s="225" t="s">
        <v>159</v>
      </c>
      <c r="E304" s="225" t="s">
        <v>223</v>
      </c>
      <c r="F304" s="225"/>
      <c r="G304" s="232"/>
      <c r="H304" s="232"/>
      <c r="I304" s="232"/>
      <c r="J304" s="207" t="e">
        <f>#REF!+H304+I304+G304</f>
        <v>#REF!</v>
      </c>
      <c r="K304" s="198">
        <v>1</v>
      </c>
    </row>
    <row r="305" spans="1:11" hidden="1">
      <c r="A305" s="229" t="s">
        <v>220</v>
      </c>
      <c r="B305" s="225" t="s">
        <v>50</v>
      </c>
      <c r="C305" s="225" t="s">
        <v>58</v>
      </c>
      <c r="D305" s="225" t="s">
        <v>159</v>
      </c>
      <c r="E305" s="225" t="s">
        <v>223</v>
      </c>
      <c r="F305" s="225"/>
      <c r="G305" s="232"/>
      <c r="H305" s="232"/>
      <c r="I305" s="232"/>
      <c r="J305" s="207" t="e">
        <f>#REF!+H305+I305+G305</f>
        <v>#REF!</v>
      </c>
      <c r="K305" s="198">
        <v>1</v>
      </c>
    </row>
    <row r="306" spans="1:11" ht="13.5" hidden="1">
      <c r="A306" s="227" t="s">
        <v>243</v>
      </c>
      <c r="B306" s="225" t="s">
        <v>50</v>
      </c>
      <c r="C306" s="225" t="s">
        <v>58</v>
      </c>
      <c r="D306" s="225" t="s">
        <v>159</v>
      </c>
      <c r="E306" s="225" t="s">
        <v>223</v>
      </c>
      <c r="F306" s="225">
        <v>226</v>
      </c>
      <c r="G306" s="228">
        <f>G307+G308+G309+G310+G311+G312+G313+G314+G315+G316+G317+G318+G319+G320+G321+G322</f>
        <v>0</v>
      </c>
      <c r="H306" s="228">
        <f>H307+H308+H309+H310+H311+H312+H313+H314+H315+H316+H317+H318+H319+H320+H321+H322</f>
        <v>0</v>
      </c>
      <c r="I306" s="228">
        <f>I307+I308+I309+I310+I311+I312+I313+I314+I315+I316+I317+I318+I319+I320+I321+I322</f>
        <v>0</v>
      </c>
      <c r="J306" s="207" t="e">
        <f>#REF!+H306+I306+G306</f>
        <v>#REF!</v>
      </c>
      <c r="K306" s="198">
        <v>1</v>
      </c>
    </row>
    <row r="307" spans="1:11" ht="51" hidden="1">
      <c r="A307" s="229" t="s">
        <v>244</v>
      </c>
      <c r="B307" s="225" t="s">
        <v>50</v>
      </c>
      <c r="C307" s="225" t="s">
        <v>58</v>
      </c>
      <c r="D307" s="225" t="s">
        <v>159</v>
      </c>
      <c r="E307" s="225" t="s">
        <v>223</v>
      </c>
      <c r="F307" s="225"/>
      <c r="G307" s="230"/>
      <c r="H307" s="230"/>
      <c r="I307" s="230"/>
      <c r="J307" s="207" t="e">
        <f>#REF!+H307+I307+G307</f>
        <v>#REF!</v>
      </c>
      <c r="K307" s="198">
        <v>1</v>
      </c>
    </row>
    <row r="308" spans="1:11" hidden="1">
      <c r="A308" s="229" t="s">
        <v>245</v>
      </c>
      <c r="B308" s="225" t="s">
        <v>50</v>
      </c>
      <c r="C308" s="225" t="s">
        <v>58</v>
      </c>
      <c r="D308" s="225" t="s">
        <v>159</v>
      </c>
      <c r="E308" s="225" t="s">
        <v>223</v>
      </c>
      <c r="F308" s="225"/>
      <c r="G308" s="230"/>
      <c r="H308" s="230"/>
      <c r="I308" s="230"/>
      <c r="J308" s="207" t="e">
        <f>#REF!+H308+I308+G308</f>
        <v>#REF!</v>
      </c>
      <c r="K308" s="198">
        <v>1</v>
      </c>
    </row>
    <row r="309" spans="1:11" ht="25.5" hidden="1">
      <c r="A309" s="229" t="s">
        <v>246</v>
      </c>
      <c r="B309" s="225" t="s">
        <v>50</v>
      </c>
      <c r="C309" s="225" t="s">
        <v>58</v>
      </c>
      <c r="D309" s="225" t="s">
        <v>159</v>
      </c>
      <c r="E309" s="225" t="s">
        <v>223</v>
      </c>
      <c r="F309" s="225"/>
      <c r="G309" s="230"/>
      <c r="H309" s="230"/>
      <c r="I309" s="230"/>
      <c r="J309" s="207" t="e">
        <f>#REF!+H309+I309+G309</f>
        <v>#REF!</v>
      </c>
      <c r="K309" s="198">
        <v>1</v>
      </c>
    </row>
    <row r="310" spans="1:11" hidden="1">
      <c r="A310" s="229" t="s">
        <v>247</v>
      </c>
      <c r="B310" s="225" t="s">
        <v>50</v>
      </c>
      <c r="C310" s="225" t="s">
        <v>58</v>
      </c>
      <c r="D310" s="225" t="s">
        <v>159</v>
      </c>
      <c r="E310" s="225" t="s">
        <v>248</v>
      </c>
      <c r="F310" s="225"/>
      <c r="G310" s="232"/>
      <c r="H310" s="232"/>
      <c r="I310" s="232"/>
      <c r="J310" s="207" t="e">
        <f>#REF!+H310+I310+G310</f>
        <v>#REF!</v>
      </c>
      <c r="K310" s="198">
        <v>1</v>
      </c>
    </row>
    <row r="311" spans="1:11" ht="25.5" hidden="1">
      <c r="A311" s="229" t="s">
        <v>261</v>
      </c>
      <c r="B311" s="225" t="s">
        <v>50</v>
      </c>
      <c r="C311" s="225" t="s">
        <v>58</v>
      </c>
      <c r="D311" s="225" t="s">
        <v>159</v>
      </c>
      <c r="E311" s="225" t="s">
        <v>223</v>
      </c>
      <c r="F311" s="225"/>
      <c r="G311" s="232"/>
      <c r="H311" s="232"/>
      <c r="I311" s="232"/>
      <c r="J311" s="207" t="e">
        <f>#REF!+H311+I311+G311</f>
        <v>#REF!</v>
      </c>
      <c r="K311" s="198">
        <v>1</v>
      </c>
    </row>
    <row r="312" spans="1:11" ht="38.25" hidden="1">
      <c r="A312" s="229" t="s">
        <v>262</v>
      </c>
      <c r="B312" s="225" t="s">
        <v>50</v>
      </c>
      <c r="C312" s="225" t="s">
        <v>58</v>
      </c>
      <c r="D312" s="225" t="s">
        <v>159</v>
      </c>
      <c r="E312" s="225" t="s">
        <v>223</v>
      </c>
      <c r="F312" s="225"/>
      <c r="G312" s="232"/>
      <c r="H312" s="232"/>
      <c r="I312" s="232"/>
      <c r="J312" s="207" t="e">
        <f>#REF!+H312+I312+G312</f>
        <v>#REF!</v>
      </c>
      <c r="K312" s="198">
        <v>1</v>
      </c>
    </row>
    <row r="313" spans="1:11" ht="25.5" hidden="1">
      <c r="A313" s="229" t="s">
        <v>263</v>
      </c>
      <c r="B313" s="225" t="s">
        <v>50</v>
      </c>
      <c r="C313" s="225" t="s">
        <v>58</v>
      </c>
      <c r="D313" s="225" t="s">
        <v>159</v>
      </c>
      <c r="E313" s="225" t="s">
        <v>223</v>
      </c>
      <c r="F313" s="225"/>
      <c r="G313" s="232"/>
      <c r="H313" s="232"/>
      <c r="I313" s="232"/>
      <c r="J313" s="207" t="e">
        <f>#REF!+H313+I313+G313</f>
        <v>#REF!</v>
      </c>
      <c r="K313" s="198">
        <v>1</v>
      </c>
    </row>
    <row r="314" spans="1:11" ht="25.5" hidden="1">
      <c r="A314" s="229" t="s">
        <v>264</v>
      </c>
      <c r="B314" s="225" t="s">
        <v>50</v>
      </c>
      <c r="C314" s="225" t="s">
        <v>58</v>
      </c>
      <c r="D314" s="225" t="s">
        <v>159</v>
      </c>
      <c r="E314" s="225" t="s">
        <v>223</v>
      </c>
      <c r="F314" s="225"/>
      <c r="G314" s="232"/>
      <c r="H314" s="232"/>
      <c r="I314" s="232"/>
      <c r="J314" s="207" t="e">
        <f>#REF!+H314+I314+G314</f>
        <v>#REF!</v>
      </c>
      <c r="K314" s="198">
        <v>1</v>
      </c>
    </row>
    <row r="315" spans="1:11" hidden="1">
      <c r="A315" s="229" t="s">
        <v>265</v>
      </c>
      <c r="B315" s="225" t="s">
        <v>50</v>
      </c>
      <c r="C315" s="225" t="s">
        <v>58</v>
      </c>
      <c r="D315" s="225" t="s">
        <v>159</v>
      </c>
      <c r="E315" s="225" t="s">
        <v>223</v>
      </c>
      <c r="F315" s="225"/>
      <c r="G315" s="232"/>
      <c r="H315" s="232"/>
      <c r="I315" s="232"/>
      <c r="J315" s="207" t="e">
        <f>#REF!+H315+I315+G315</f>
        <v>#REF!</v>
      </c>
      <c r="K315" s="198">
        <v>1</v>
      </c>
    </row>
    <row r="316" spans="1:11" hidden="1">
      <c r="A316" s="229" t="s">
        <v>266</v>
      </c>
      <c r="B316" s="225" t="s">
        <v>50</v>
      </c>
      <c r="C316" s="225" t="s">
        <v>58</v>
      </c>
      <c r="D316" s="225" t="s">
        <v>159</v>
      </c>
      <c r="E316" s="225" t="s">
        <v>223</v>
      </c>
      <c r="F316" s="225"/>
      <c r="G316" s="232"/>
      <c r="H316" s="232"/>
      <c r="I316" s="232"/>
      <c r="J316" s="207" t="e">
        <f>#REF!+H316+I316+G316</f>
        <v>#REF!</v>
      </c>
      <c r="K316" s="198">
        <v>1</v>
      </c>
    </row>
    <row r="317" spans="1:11" ht="25.5" hidden="1">
      <c r="A317" s="229" t="s">
        <v>267</v>
      </c>
      <c r="B317" s="225" t="s">
        <v>50</v>
      </c>
      <c r="C317" s="225" t="s">
        <v>58</v>
      </c>
      <c r="D317" s="225" t="s">
        <v>159</v>
      </c>
      <c r="E317" s="225" t="s">
        <v>223</v>
      </c>
      <c r="F317" s="225"/>
      <c r="G317" s="232"/>
      <c r="H317" s="232"/>
      <c r="I317" s="232"/>
      <c r="J317" s="207" t="e">
        <f>#REF!+H317+I317+G317</f>
        <v>#REF!</v>
      </c>
      <c r="K317" s="198">
        <v>1</v>
      </c>
    </row>
    <row r="318" spans="1:11" ht="25.5" hidden="1">
      <c r="A318" s="229" t="s">
        <v>278</v>
      </c>
      <c r="B318" s="225" t="s">
        <v>50</v>
      </c>
      <c r="C318" s="225" t="s">
        <v>58</v>
      </c>
      <c r="D318" s="225" t="s">
        <v>159</v>
      </c>
      <c r="E318" s="225" t="s">
        <v>223</v>
      </c>
      <c r="F318" s="225"/>
      <c r="G318" s="232"/>
      <c r="H318" s="232"/>
      <c r="I318" s="232"/>
      <c r="J318" s="207" t="e">
        <f>#REF!+H318+I318+G318</f>
        <v>#REF!</v>
      </c>
      <c r="K318" s="198">
        <v>1</v>
      </c>
    </row>
    <row r="319" spans="1:11" ht="25.5" hidden="1">
      <c r="A319" s="229" t="s">
        <v>279</v>
      </c>
      <c r="B319" s="225" t="s">
        <v>50</v>
      </c>
      <c r="C319" s="225" t="s">
        <v>58</v>
      </c>
      <c r="D319" s="225" t="s">
        <v>159</v>
      </c>
      <c r="E319" s="225" t="s">
        <v>223</v>
      </c>
      <c r="F319" s="225"/>
      <c r="G319" s="232"/>
      <c r="H319" s="232"/>
      <c r="I319" s="232"/>
      <c r="J319" s="207" t="e">
        <f>#REF!+H319+I319+G319</f>
        <v>#REF!</v>
      </c>
      <c r="K319" s="198">
        <v>1</v>
      </c>
    </row>
    <row r="320" spans="1:11" hidden="1">
      <c r="A320" s="229" t="s">
        <v>280</v>
      </c>
      <c r="B320" s="225" t="s">
        <v>50</v>
      </c>
      <c r="C320" s="225" t="s">
        <v>58</v>
      </c>
      <c r="D320" s="225" t="s">
        <v>159</v>
      </c>
      <c r="E320" s="225" t="s">
        <v>223</v>
      </c>
      <c r="F320" s="225"/>
      <c r="G320" s="230"/>
      <c r="H320" s="230"/>
      <c r="I320" s="230"/>
      <c r="J320" s="207" t="e">
        <f>#REF!+H320+I320+G320</f>
        <v>#REF!</v>
      </c>
      <c r="K320" s="198">
        <v>1</v>
      </c>
    </row>
    <row r="321" spans="1:13" hidden="1">
      <c r="A321" s="229" t="s">
        <v>281</v>
      </c>
      <c r="B321" s="225" t="s">
        <v>50</v>
      </c>
      <c r="C321" s="225" t="s">
        <v>58</v>
      </c>
      <c r="D321" s="225" t="s">
        <v>159</v>
      </c>
      <c r="E321" s="225" t="s">
        <v>223</v>
      </c>
      <c r="F321" s="225"/>
      <c r="G321" s="230"/>
      <c r="H321" s="230"/>
      <c r="I321" s="230"/>
      <c r="J321" s="207" t="e">
        <f>#REF!+H321+I321+G321</f>
        <v>#REF!</v>
      </c>
      <c r="K321" s="198">
        <v>1</v>
      </c>
    </row>
    <row r="322" spans="1:13" hidden="1">
      <c r="A322" s="229" t="s">
        <v>220</v>
      </c>
      <c r="B322" s="225" t="s">
        <v>50</v>
      </c>
      <c r="C322" s="225" t="s">
        <v>58</v>
      </c>
      <c r="D322" s="225" t="s">
        <v>159</v>
      </c>
      <c r="E322" s="225" t="s">
        <v>223</v>
      </c>
      <c r="F322" s="225"/>
      <c r="G322" s="230"/>
      <c r="H322" s="230"/>
      <c r="I322" s="230"/>
      <c r="J322" s="207" t="e">
        <f>#REF!+H322+I322+G322</f>
        <v>#REF!</v>
      </c>
      <c r="K322" s="198">
        <v>1</v>
      </c>
    </row>
    <row r="323" spans="1:13" ht="13.5" hidden="1">
      <c r="A323" s="227" t="s">
        <v>282</v>
      </c>
      <c r="B323" s="225" t="s">
        <v>50</v>
      </c>
      <c r="C323" s="225" t="s">
        <v>58</v>
      </c>
      <c r="D323" s="225" t="s">
        <v>159</v>
      </c>
      <c r="E323" s="225" t="s">
        <v>194</v>
      </c>
      <c r="F323" s="225">
        <v>230</v>
      </c>
      <c r="G323" s="233">
        <f>G324+G325</f>
        <v>0</v>
      </c>
      <c r="H323" s="233">
        <f>H324+H325</f>
        <v>0</v>
      </c>
      <c r="I323" s="233">
        <f>I324+I325</f>
        <v>0</v>
      </c>
      <c r="J323" s="207" t="e">
        <f>#REF!+H323+I323+G323</f>
        <v>#REF!</v>
      </c>
      <c r="K323" s="198">
        <v>1</v>
      </c>
    </row>
    <row r="324" spans="1:13" hidden="1">
      <c r="A324" s="229" t="s">
        <v>283</v>
      </c>
      <c r="B324" s="225" t="s">
        <v>50</v>
      </c>
      <c r="C324" s="225" t="s">
        <v>58</v>
      </c>
      <c r="D324" s="225" t="s">
        <v>159</v>
      </c>
      <c r="E324" s="225" t="s">
        <v>284</v>
      </c>
      <c r="F324" s="225">
        <v>231</v>
      </c>
      <c r="G324" s="232"/>
      <c r="H324" s="232"/>
      <c r="I324" s="232"/>
      <c r="J324" s="207" t="e">
        <f>#REF!+H324+I324+G324</f>
        <v>#REF!</v>
      </c>
      <c r="K324" s="198">
        <v>1</v>
      </c>
    </row>
    <row r="325" spans="1:13" hidden="1">
      <c r="A325" s="229" t="s">
        <v>285</v>
      </c>
      <c r="B325" s="225" t="s">
        <v>50</v>
      </c>
      <c r="C325" s="225" t="s">
        <v>58</v>
      </c>
      <c r="D325" s="225" t="s">
        <v>159</v>
      </c>
      <c r="E325" s="225" t="s">
        <v>284</v>
      </c>
      <c r="F325" s="225">
        <v>232</v>
      </c>
      <c r="G325" s="232"/>
      <c r="H325" s="232"/>
      <c r="I325" s="232"/>
      <c r="J325" s="207" t="e">
        <f>#REF!+H325+I325+G325</f>
        <v>#REF!</v>
      </c>
      <c r="K325" s="198">
        <v>1</v>
      </c>
    </row>
    <row r="326" spans="1:13" ht="27" hidden="1">
      <c r="A326" s="227" t="s">
        <v>286</v>
      </c>
      <c r="B326" s="225" t="s">
        <v>50</v>
      </c>
      <c r="C326" s="225" t="s">
        <v>58</v>
      </c>
      <c r="D326" s="225" t="s">
        <v>159</v>
      </c>
      <c r="E326" s="225" t="s">
        <v>223</v>
      </c>
      <c r="F326" s="225">
        <v>240</v>
      </c>
      <c r="G326" s="233">
        <f>G327+G328</f>
        <v>0</v>
      </c>
      <c r="H326" s="233">
        <f>H327+H328</f>
        <v>0</v>
      </c>
      <c r="I326" s="233">
        <f>I327+I328</f>
        <v>0</v>
      </c>
      <c r="J326" s="207" t="e">
        <f>#REF!+H326+I326+G326</f>
        <v>#REF!</v>
      </c>
      <c r="K326" s="198">
        <v>1</v>
      </c>
    </row>
    <row r="327" spans="1:13" ht="25.5" hidden="1">
      <c r="A327" s="229" t="s">
        <v>287</v>
      </c>
      <c r="B327" s="225" t="s">
        <v>50</v>
      </c>
      <c r="C327" s="225" t="s">
        <v>58</v>
      </c>
      <c r="D327" s="225" t="s">
        <v>159</v>
      </c>
      <c r="E327" s="225" t="s">
        <v>223</v>
      </c>
      <c r="F327" s="225">
        <v>241</v>
      </c>
      <c r="G327" s="232"/>
      <c r="H327" s="232"/>
      <c r="I327" s="232"/>
      <c r="J327" s="207" t="e">
        <f>#REF!+H327+I327+G327</f>
        <v>#REF!</v>
      </c>
      <c r="K327" s="198">
        <v>1</v>
      </c>
    </row>
    <row r="328" spans="1:13" ht="25.5" hidden="1">
      <c r="A328" s="229" t="s">
        <v>292</v>
      </c>
      <c r="B328" s="225" t="s">
        <v>50</v>
      </c>
      <c r="C328" s="225" t="s">
        <v>58</v>
      </c>
      <c r="D328" s="225" t="s">
        <v>159</v>
      </c>
      <c r="E328" s="225" t="s">
        <v>223</v>
      </c>
      <c r="F328" s="225">
        <v>242</v>
      </c>
      <c r="G328" s="232"/>
      <c r="H328" s="232"/>
      <c r="I328" s="232"/>
      <c r="J328" s="207" t="e">
        <f>#REF!+H328+I328+G328</f>
        <v>#REF!</v>
      </c>
      <c r="K328" s="198">
        <v>1</v>
      </c>
    </row>
    <row r="329" spans="1:13" ht="27" hidden="1">
      <c r="A329" s="227" t="s">
        <v>293</v>
      </c>
      <c r="B329" s="225" t="s">
        <v>50</v>
      </c>
      <c r="C329" s="225" t="s">
        <v>58</v>
      </c>
      <c r="D329" s="225" t="s">
        <v>159</v>
      </c>
      <c r="E329" s="225" t="s">
        <v>294</v>
      </c>
      <c r="F329" s="225" t="s">
        <v>295</v>
      </c>
      <c r="G329" s="233">
        <f>G330</f>
        <v>0</v>
      </c>
      <c r="H329" s="233">
        <f>H330</f>
        <v>0</v>
      </c>
      <c r="I329" s="233">
        <f>I330</f>
        <v>0</v>
      </c>
      <c r="J329" s="207" t="e">
        <f>#REF!+H329+I329+G329</f>
        <v>#REF!</v>
      </c>
      <c r="K329" s="198">
        <v>1</v>
      </c>
    </row>
    <row r="330" spans="1:13" ht="25.5" hidden="1">
      <c r="A330" s="229" t="s">
        <v>296</v>
      </c>
      <c r="B330" s="225" t="s">
        <v>50</v>
      </c>
      <c r="C330" s="225" t="s">
        <v>58</v>
      </c>
      <c r="D330" s="225" t="s">
        <v>159</v>
      </c>
      <c r="E330" s="225" t="s">
        <v>297</v>
      </c>
      <c r="F330" s="225" t="s">
        <v>298</v>
      </c>
      <c r="G330" s="232"/>
      <c r="H330" s="232"/>
      <c r="I330" s="232"/>
      <c r="J330" s="207" t="e">
        <f>#REF!+H330+I330+G330</f>
        <v>#REF!</v>
      </c>
      <c r="K330" s="198">
        <v>1</v>
      </c>
    </row>
    <row r="331" spans="1:13" ht="13.5" hidden="1">
      <c r="A331" s="227" t="s">
        <v>299</v>
      </c>
      <c r="B331" s="225" t="s">
        <v>50</v>
      </c>
      <c r="C331" s="225" t="s">
        <v>58</v>
      </c>
      <c r="D331" s="225" t="s">
        <v>159</v>
      </c>
      <c r="E331" s="225" t="s">
        <v>300</v>
      </c>
      <c r="F331" s="225">
        <v>260</v>
      </c>
      <c r="G331" s="233">
        <f>G332+G335</f>
        <v>0</v>
      </c>
      <c r="H331" s="233">
        <f>H332+H335</f>
        <v>0</v>
      </c>
      <c r="I331" s="233">
        <f>I332+I335</f>
        <v>0</v>
      </c>
      <c r="J331" s="207" t="e">
        <f>#REF!+H331+I331+G331</f>
        <v>#REF!</v>
      </c>
      <c r="K331" s="198">
        <v>1</v>
      </c>
    </row>
    <row r="332" spans="1:13" ht="25.5" hidden="1">
      <c r="A332" s="229" t="s">
        <v>301</v>
      </c>
      <c r="B332" s="225" t="s">
        <v>50</v>
      </c>
      <c r="C332" s="225" t="s">
        <v>58</v>
      </c>
      <c r="D332" s="225" t="s">
        <v>159</v>
      </c>
      <c r="E332" s="225" t="s">
        <v>302</v>
      </c>
      <c r="F332" s="225">
        <v>262</v>
      </c>
      <c r="G332" s="233">
        <f>G333+G334</f>
        <v>0</v>
      </c>
      <c r="H332" s="233">
        <f>H333+H334</f>
        <v>0</v>
      </c>
      <c r="I332" s="233">
        <f>I333+I334</f>
        <v>0</v>
      </c>
      <c r="J332" s="207" t="e">
        <f>#REF!+H332+I332+G332</f>
        <v>#REF!</v>
      </c>
      <c r="K332" s="198">
        <v>1</v>
      </c>
    </row>
    <row r="333" spans="1:13" hidden="1">
      <c r="A333" s="229" t="s">
        <v>303</v>
      </c>
      <c r="B333" s="225" t="s">
        <v>50</v>
      </c>
      <c r="C333" s="225" t="s">
        <v>58</v>
      </c>
      <c r="D333" s="225" t="s">
        <v>159</v>
      </c>
      <c r="E333" s="225" t="s">
        <v>302</v>
      </c>
      <c r="F333" s="225"/>
      <c r="G333" s="230"/>
      <c r="H333" s="230"/>
      <c r="I333" s="230"/>
      <c r="J333" s="207" t="e">
        <f>#REF!+H333+I333+G333</f>
        <v>#REF!</v>
      </c>
      <c r="K333" s="198">
        <v>1</v>
      </c>
    </row>
    <row r="334" spans="1:13" hidden="1">
      <c r="A334" s="229" t="s">
        <v>304</v>
      </c>
      <c r="B334" s="225" t="s">
        <v>50</v>
      </c>
      <c r="C334" s="225" t="s">
        <v>58</v>
      </c>
      <c r="D334" s="225" t="s">
        <v>159</v>
      </c>
      <c r="E334" s="225" t="s">
        <v>302</v>
      </c>
      <c r="F334" s="225"/>
      <c r="G334" s="230"/>
      <c r="H334" s="230"/>
      <c r="I334" s="230"/>
      <c r="J334" s="207" t="e">
        <f>#REF!+H334+I334+G334</f>
        <v>#REF!</v>
      </c>
      <c r="K334" s="198">
        <v>1</v>
      </c>
    </row>
    <row r="335" spans="1:13" ht="25.5" hidden="1">
      <c r="A335" s="229" t="s">
        <v>305</v>
      </c>
      <c r="B335" s="225" t="s">
        <v>50</v>
      </c>
      <c r="C335" s="225" t="s">
        <v>58</v>
      </c>
      <c r="D335" s="225" t="s">
        <v>159</v>
      </c>
      <c r="E335" s="225" t="s">
        <v>306</v>
      </c>
      <c r="F335" s="225" t="s">
        <v>307</v>
      </c>
      <c r="G335" s="230"/>
      <c r="H335" s="230"/>
      <c r="I335" s="230"/>
      <c r="J335" s="207" t="e">
        <f>#REF!+H335+I335+G335</f>
        <v>#REF!</v>
      </c>
      <c r="K335" s="198">
        <v>1</v>
      </c>
    </row>
    <row r="336" spans="1:13" ht="13.5">
      <c r="A336" s="227" t="s">
        <v>308</v>
      </c>
      <c r="B336" s="225" t="s">
        <v>50</v>
      </c>
      <c r="C336" s="225" t="s">
        <v>58</v>
      </c>
      <c r="D336" s="225" t="s">
        <v>159</v>
      </c>
      <c r="E336" s="225" t="s">
        <v>382</v>
      </c>
      <c r="F336" s="225">
        <v>290</v>
      </c>
      <c r="G336" s="228">
        <f>G337+G338+G339+G340+G341+G342+G343+G344</f>
        <v>10</v>
      </c>
      <c r="H336" s="228">
        <f>H337+H338+H339+H340+H341+H342+H343+H344</f>
        <v>20</v>
      </c>
      <c r="I336" s="228">
        <f>I337+I338+I339+I340+I341+I342+I343+I344</f>
        <v>30</v>
      </c>
      <c r="J336" s="207">
        <f>H336+I336+G336</f>
        <v>60</v>
      </c>
      <c r="K336" s="198">
        <v>1</v>
      </c>
      <c r="L336" s="283" t="e">
        <f>#REF!-#REF!</f>
        <v>#REF!</v>
      </c>
      <c r="M336" s="283" t="e">
        <f>G336-#REF!</f>
        <v>#REF!</v>
      </c>
    </row>
    <row r="337" spans="1:13" ht="25.5" hidden="1">
      <c r="A337" s="229" t="s">
        <v>309</v>
      </c>
      <c r="B337" s="225" t="s">
        <v>50</v>
      </c>
      <c r="C337" s="225" t="s">
        <v>58</v>
      </c>
      <c r="D337" s="225" t="s">
        <v>159</v>
      </c>
      <c r="E337" s="225" t="s">
        <v>312</v>
      </c>
      <c r="F337" s="225"/>
      <c r="G337" s="230"/>
      <c r="H337" s="230"/>
      <c r="I337" s="230"/>
      <c r="J337" s="207" t="e">
        <f>#REF!+H337+I337+G337</f>
        <v>#REF!</v>
      </c>
      <c r="K337" s="198">
        <v>1</v>
      </c>
    </row>
    <row r="338" spans="1:13" hidden="1">
      <c r="A338" s="229" t="s">
        <v>311</v>
      </c>
      <c r="B338" s="225" t="s">
        <v>50</v>
      </c>
      <c r="C338" s="225" t="s">
        <v>58</v>
      </c>
      <c r="D338" s="225" t="s">
        <v>159</v>
      </c>
      <c r="E338" s="225" t="s">
        <v>312</v>
      </c>
      <c r="F338" s="225"/>
      <c r="G338" s="232"/>
      <c r="H338" s="232"/>
      <c r="I338" s="232"/>
      <c r="J338" s="207" t="e">
        <f>#REF!+H338+I338+G338</f>
        <v>#REF!</v>
      </c>
      <c r="K338" s="198">
        <v>1</v>
      </c>
    </row>
    <row r="339" spans="1:13" hidden="1">
      <c r="A339" s="229" t="s">
        <v>313</v>
      </c>
      <c r="B339" s="225" t="s">
        <v>50</v>
      </c>
      <c r="C339" s="225" t="s">
        <v>58</v>
      </c>
      <c r="D339" s="225" t="s">
        <v>159</v>
      </c>
      <c r="E339" s="225" t="s">
        <v>223</v>
      </c>
      <c r="F339" s="225"/>
      <c r="G339" s="232"/>
      <c r="H339" s="232"/>
      <c r="I339" s="232"/>
      <c r="J339" s="207" t="e">
        <f>#REF!+H339+I339+G339</f>
        <v>#REF!</v>
      </c>
      <c r="K339" s="198">
        <v>1</v>
      </c>
    </row>
    <row r="340" spans="1:13" hidden="1">
      <c r="A340" s="229" t="s">
        <v>314</v>
      </c>
      <c r="B340" s="225" t="s">
        <v>50</v>
      </c>
      <c r="C340" s="225" t="s">
        <v>58</v>
      </c>
      <c r="D340" s="225" t="s">
        <v>159</v>
      </c>
      <c r="E340" s="225" t="s">
        <v>223</v>
      </c>
      <c r="F340" s="225"/>
      <c r="G340" s="232"/>
      <c r="H340" s="232"/>
      <c r="I340" s="232"/>
      <c r="J340" s="207" t="e">
        <f>#REF!+H340+I340+G340</f>
        <v>#REF!</v>
      </c>
      <c r="K340" s="198">
        <v>1</v>
      </c>
    </row>
    <row r="341" spans="1:13" hidden="1">
      <c r="A341" s="229" t="s">
        <v>315</v>
      </c>
      <c r="B341" s="225" t="s">
        <v>50</v>
      </c>
      <c r="C341" s="225" t="s">
        <v>58</v>
      </c>
      <c r="D341" s="225" t="s">
        <v>159</v>
      </c>
      <c r="E341" s="225" t="s">
        <v>223</v>
      </c>
      <c r="F341" s="225"/>
      <c r="G341" s="230"/>
      <c r="H341" s="230"/>
      <c r="I341" s="230"/>
      <c r="J341" s="207" t="e">
        <f>#REF!+H341+I341+G341</f>
        <v>#REF!</v>
      </c>
      <c r="K341" s="198">
        <v>1</v>
      </c>
    </row>
    <row r="342" spans="1:13" ht="38.25" hidden="1">
      <c r="A342" s="229" t="s">
        <v>316</v>
      </c>
      <c r="B342" s="225" t="s">
        <v>50</v>
      </c>
      <c r="C342" s="225" t="s">
        <v>58</v>
      </c>
      <c r="D342" s="225" t="s">
        <v>159</v>
      </c>
      <c r="E342" s="225" t="s">
        <v>223</v>
      </c>
      <c r="F342" s="225"/>
      <c r="G342" s="230"/>
      <c r="H342" s="230"/>
      <c r="I342" s="230"/>
      <c r="J342" s="207" t="e">
        <f>#REF!+H342+I342+G342</f>
        <v>#REF!</v>
      </c>
      <c r="K342" s="198">
        <v>1</v>
      </c>
    </row>
    <row r="343" spans="1:13" hidden="1">
      <c r="A343" s="229" t="s">
        <v>317</v>
      </c>
      <c r="B343" s="225" t="s">
        <v>50</v>
      </c>
      <c r="C343" s="225" t="s">
        <v>58</v>
      </c>
      <c r="D343" s="225" t="s">
        <v>159</v>
      </c>
      <c r="E343" s="225" t="s">
        <v>223</v>
      </c>
      <c r="F343" s="225"/>
      <c r="G343" s="230"/>
      <c r="H343" s="230"/>
      <c r="I343" s="230"/>
      <c r="J343" s="207" t="e">
        <f>#REF!+H343+I343+G343</f>
        <v>#REF!</v>
      </c>
      <c r="K343" s="198">
        <v>1</v>
      </c>
    </row>
    <row r="344" spans="1:13">
      <c r="A344" s="229" t="s">
        <v>220</v>
      </c>
      <c r="B344" s="225" t="s">
        <v>50</v>
      </c>
      <c r="C344" s="225" t="s">
        <v>58</v>
      </c>
      <c r="D344" s="225" t="s">
        <v>159</v>
      </c>
      <c r="E344" s="225" t="s">
        <v>382</v>
      </c>
      <c r="F344" s="225"/>
      <c r="G344" s="232">
        <v>10</v>
      </c>
      <c r="H344" s="232">
        <v>20</v>
      </c>
      <c r="I344" s="232">
        <v>30</v>
      </c>
      <c r="J344" s="207">
        <f>H344+I344+G344</f>
        <v>60</v>
      </c>
      <c r="K344" s="198">
        <v>1</v>
      </c>
      <c r="L344" s="283" t="e">
        <f>#REF!-#REF!</f>
        <v>#REF!</v>
      </c>
      <c r="M344" s="283" t="e">
        <f>G344-#REF!</f>
        <v>#REF!</v>
      </c>
    </row>
    <row r="345" spans="1:13" ht="13.5" hidden="1">
      <c r="A345" s="227" t="s">
        <v>319</v>
      </c>
      <c r="B345" s="225" t="s">
        <v>50</v>
      </c>
      <c r="C345" s="225" t="s">
        <v>58</v>
      </c>
      <c r="D345" s="225" t="s">
        <v>159</v>
      </c>
      <c r="E345" s="225" t="s">
        <v>223</v>
      </c>
      <c r="F345" s="234">
        <v>300</v>
      </c>
      <c r="G345" s="235">
        <f>G346+G352+G353</f>
        <v>0</v>
      </c>
      <c r="H345" s="235">
        <f>H346+H352+H353</f>
        <v>0</v>
      </c>
      <c r="I345" s="235">
        <f>I346+I352+I353</f>
        <v>0</v>
      </c>
      <c r="J345" s="207" t="e">
        <f>#REF!+H345+I345+G345</f>
        <v>#REF!</v>
      </c>
      <c r="K345" s="198">
        <v>1</v>
      </c>
    </row>
    <row r="346" spans="1:13" ht="25.5" hidden="1">
      <c r="A346" s="231" t="s">
        <v>320</v>
      </c>
      <c r="B346" s="225" t="s">
        <v>50</v>
      </c>
      <c r="C346" s="225" t="s">
        <v>58</v>
      </c>
      <c r="D346" s="225" t="s">
        <v>159</v>
      </c>
      <c r="E346" s="225" t="s">
        <v>223</v>
      </c>
      <c r="F346" s="225">
        <v>310</v>
      </c>
      <c r="G346" s="228">
        <f>G347+G348+G349+G350+G351</f>
        <v>0</v>
      </c>
      <c r="H346" s="228">
        <f>H347+H348+H349+H350+H351</f>
        <v>0</v>
      </c>
      <c r="I346" s="228">
        <f>I347+I348+I349+I350+I351</f>
        <v>0</v>
      </c>
      <c r="J346" s="207" t="e">
        <f>#REF!+H346+I346+G346</f>
        <v>#REF!</v>
      </c>
      <c r="K346" s="198">
        <v>1</v>
      </c>
    </row>
    <row r="347" spans="1:13" ht="38.25" hidden="1">
      <c r="A347" s="229" t="s">
        <v>321</v>
      </c>
      <c r="B347" s="225" t="s">
        <v>50</v>
      </c>
      <c r="C347" s="225" t="s">
        <v>58</v>
      </c>
      <c r="D347" s="225" t="s">
        <v>159</v>
      </c>
      <c r="E347" s="225" t="s">
        <v>223</v>
      </c>
      <c r="F347" s="225"/>
      <c r="G347" s="232"/>
      <c r="H347" s="232"/>
      <c r="I347" s="232"/>
      <c r="J347" s="207" t="e">
        <f>#REF!+H347+I347+G347</f>
        <v>#REF!</v>
      </c>
      <c r="K347" s="198">
        <v>1</v>
      </c>
    </row>
    <row r="348" spans="1:13" hidden="1">
      <c r="A348" s="229" t="s">
        <v>322</v>
      </c>
      <c r="B348" s="225" t="s">
        <v>50</v>
      </c>
      <c r="C348" s="225" t="s">
        <v>58</v>
      </c>
      <c r="D348" s="225" t="s">
        <v>159</v>
      </c>
      <c r="E348" s="225"/>
      <c r="F348" s="225"/>
      <c r="G348" s="232"/>
      <c r="H348" s="232"/>
      <c r="I348" s="232"/>
      <c r="J348" s="207" t="e">
        <f>#REF!+H348+I348+G348</f>
        <v>#REF!</v>
      </c>
      <c r="K348" s="198">
        <v>1</v>
      </c>
    </row>
    <row r="349" spans="1:13" hidden="1">
      <c r="A349" s="229" t="s">
        <v>323</v>
      </c>
      <c r="B349" s="225" t="s">
        <v>50</v>
      </c>
      <c r="C349" s="225" t="s">
        <v>58</v>
      </c>
      <c r="D349" s="225" t="s">
        <v>159</v>
      </c>
      <c r="E349" s="225" t="s">
        <v>223</v>
      </c>
      <c r="F349" s="225"/>
      <c r="G349" s="232"/>
      <c r="H349" s="232"/>
      <c r="I349" s="232"/>
      <c r="J349" s="207" t="e">
        <f>#REF!+H349+I349+G349</f>
        <v>#REF!</v>
      </c>
      <c r="K349" s="198">
        <v>1</v>
      </c>
    </row>
    <row r="350" spans="1:13" ht="38.25" hidden="1">
      <c r="A350" s="229" t="s">
        <v>324</v>
      </c>
      <c r="B350" s="225" t="s">
        <v>50</v>
      </c>
      <c r="C350" s="225" t="s">
        <v>58</v>
      </c>
      <c r="D350" s="225" t="s">
        <v>159</v>
      </c>
      <c r="E350" s="225" t="s">
        <v>223</v>
      </c>
      <c r="F350" s="225"/>
      <c r="G350" s="230"/>
      <c r="H350" s="230"/>
      <c r="I350" s="230"/>
      <c r="J350" s="207" t="e">
        <f>#REF!+H350+I350+G350</f>
        <v>#REF!</v>
      </c>
      <c r="K350" s="198">
        <v>1</v>
      </c>
    </row>
    <row r="351" spans="1:13" hidden="1">
      <c r="A351" s="229" t="s">
        <v>220</v>
      </c>
      <c r="B351" s="225" t="s">
        <v>50</v>
      </c>
      <c r="C351" s="225" t="s">
        <v>58</v>
      </c>
      <c r="D351" s="225" t="s">
        <v>159</v>
      </c>
      <c r="E351" s="225" t="s">
        <v>223</v>
      </c>
      <c r="F351" s="225"/>
      <c r="G351" s="232"/>
      <c r="H351" s="232"/>
      <c r="I351" s="232"/>
      <c r="J351" s="207" t="e">
        <f>#REF!+H351+I351+G351</f>
        <v>#REF!</v>
      </c>
      <c r="K351" s="198">
        <v>1</v>
      </c>
    </row>
    <row r="352" spans="1:13" hidden="1">
      <c r="A352" s="231" t="s">
        <v>325</v>
      </c>
      <c r="B352" s="225" t="s">
        <v>50</v>
      </c>
      <c r="C352" s="225" t="s">
        <v>58</v>
      </c>
      <c r="D352" s="225" t="s">
        <v>159</v>
      </c>
      <c r="E352" s="225" t="s">
        <v>223</v>
      </c>
      <c r="F352" s="225">
        <v>320</v>
      </c>
      <c r="G352" s="232"/>
      <c r="H352" s="232"/>
      <c r="I352" s="232"/>
      <c r="J352" s="207" t="e">
        <f>#REF!+H352+I352+G352</f>
        <v>#REF!</v>
      </c>
      <c r="K352" s="198">
        <v>1</v>
      </c>
    </row>
    <row r="353" spans="1:13" ht="25.5" hidden="1">
      <c r="A353" s="231" t="s">
        <v>326</v>
      </c>
      <c r="B353" s="225" t="s">
        <v>50</v>
      </c>
      <c r="C353" s="225" t="s">
        <v>58</v>
      </c>
      <c r="D353" s="225" t="s">
        <v>159</v>
      </c>
      <c r="E353" s="225" t="s">
        <v>223</v>
      </c>
      <c r="F353" s="225">
        <v>340</v>
      </c>
      <c r="G353" s="228">
        <f>G354+G355+G356+G357+G358+G359+G360+G361+G362</f>
        <v>0</v>
      </c>
      <c r="H353" s="228">
        <f>H354+H355+H356+H357+H358+H359+H360+H361+H362</f>
        <v>0</v>
      </c>
      <c r="I353" s="228">
        <f>I354+I355+I356+I357+I358+I359+I360+I361+I362</f>
        <v>0</v>
      </c>
      <c r="J353" s="207" t="e">
        <f>#REF!+H353+I353+G353</f>
        <v>#REF!</v>
      </c>
      <c r="K353" s="198">
        <v>1</v>
      </c>
    </row>
    <row r="354" spans="1:13" hidden="1">
      <c r="A354" s="229" t="s">
        <v>327</v>
      </c>
      <c r="B354" s="225" t="s">
        <v>50</v>
      </c>
      <c r="C354" s="225" t="s">
        <v>58</v>
      </c>
      <c r="D354" s="225" t="s">
        <v>159</v>
      </c>
      <c r="E354" s="225" t="s">
        <v>223</v>
      </c>
      <c r="F354" s="225"/>
      <c r="G354" s="232"/>
      <c r="H354" s="232"/>
      <c r="I354" s="232"/>
      <c r="J354" s="207" t="e">
        <f>#REF!+H354+I354+G354</f>
        <v>#REF!</v>
      </c>
      <c r="K354" s="198">
        <v>1</v>
      </c>
    </row>
    <row r="355" spans="1:13" hidden="1">
      <c r="A355" s="229" t="s">
        <v>328</v>
      </c>
      <c r="B355" s="225" t="s">
        <v>50</v>
      </c>
      <c r="C355" s="225" t="s">
        <v>58</v>
      </c>
      <c r="D355" s="225" t="s">
        <v>159</v>
      </c>
      <c r="E355" s="225" t="s">
        <v>223</v>
      </c>
      <c r="F355" s="225"/>
      <c r="G355" s="230"/>
      <c r="H355" s="230"/>
      <c r="I355" s="230"/>
      <c r="J355" s="207" t="e">
        <f>#REF!+H355+I355+G355</f>
        <v>#REF!</v>
      </c>
      <c r="K355" s="198">
        <v>1</v>
      </c>
    </row>
    <row r="356" spans="1:13" hidden="1">
      <c r="A356" s="229" t="s">
        <v>329</v>
      </c>
      <c r="B356" s="225" t="s">
        <v>50</v>
      </c>
      <c r="C356" s="225" t="s">
        <v>58</v>
      </c>
      <c r="D356" s="225" t="s">
        <v>159</v>
      </c>
      <c r="E356" s="225" t="s">
        <v>223</v>
      </c>
      <c r="F356" s="225"/>
      <c r="G356" s="230"/>
      <c r="H356" s="230"/>
      <c r="I356" s="230"/>
      <c r="J356" s="207" t="e">
        <f>#REF!+H356+I356+G356</f>
        <v>#REF!</v>
      </c>
      <c r="K356" s="198">
        <v>1</v>
      </c>
    </row>
    <row r="357" spans="1:13" hidden="1">
      <c r="A357" s="229" t="s">
        <v>330</v>
      </c>
      <c r="B357" s="225" t="s">
        <v>50</v>
      </c>
      <c r="C357" s="225" t="s">
        <v>58</v>
      </c>
      <c r="D357" s="225" t="s">
        <v>159</v>
      </c>
      <c r="E357" s="225" t="s">
        <v>223</v>
      </c>
      <c r="F357" s="225"/>
      <c r="G357" s="230"/>
      <c r="H357" s="230"/>
      <c r="I357" s="230"/>
      <c r="J357" s="207" t="e">
        <f>#REF!+H357+I357+G357</f>
        <v>#REF!</v>
      </c>
      <c r="K357" s="198">
        <v>1</v>
      </c>
    </row>
    <row r="358" spans="1:13" hidden="1">
      <c r="A358" s="229" t="s">
        <v>331</v>
      </c>
      <c r="B358" s="225" t="s">
        <v>50</v>
      </c>
      <c r="C358" s="225" t="s">
        <v>58</v>
      </c>
      <c r="D358" s="225" t="s">
        <v>159</v>
      </c>
      <c r="E358" s="225" t="s">
        <v>223</v>
      </c>
      <c r="F358" s="225"/>
      <c r="G358" s="230"/>
      <c r="H358" s="230"/>
      <c r="I358" s="230"/>
      <c r="J358" s="207" t="e">
        <f>#REF!+H358+I358+G358</f>
        <v>#REF!</v>
      </c>
      <c r="K358" s="198">
        <v>1</v>
      </c>
    </row>
    <row r="359" spans="1:13" hidden="1">
      <c r="A359" s="229" t="s">
        <v>332</v>
      </c>
      <c r="B359" s="225" t="s">
        <v>50</v>
      </c>
      <c r="C359" s="225" t="s">
        <v>58</v>
      </c>
      <c r="D359" s="225" t="s">
        <v>159</v>
      </c>
      <c r="E359" s="225" t="s">
        <v>223</v>
      </c>
      <c r="F359" s="225"/>
      <c r="G359" s="230"/>
      <c r="H359" s="230"/>
      <c r="I359" s="230"/>
      <c r="J359" s="207" t="e">
        <f>#REF!+H359+I359+G359</f>
        <v>#REF!</v>
      </c>
      <c r="K359" s="198">
        <v>1</v>
      </c>
    </row>
    <row r="360" spans="1:13" ht="25.5" hidden="1">
      <c r="A360" s="229" t="s">
        <v>333</v>
      </c>
      <c r="B360" s="225" t="s">
        <v>50</v>
      </c>
      <c r="C360" s="225" t="s">
        <v>58</v>
      </c>
      <c r="D360" s="225" t="s">
        <v>159</v>
      </c>
      <c r="E360" s="225" t="s">
        <v>223</v>
      </c>
      <c r="F360" s="225"/>
      <c r="G360" s="230"/>
      <c r="H360" s="230"/>
      <c r="I360" s="230"/>
      <c r="J360" s="207" t="e">
        <f>#REF!+H360+I360+G360</f>
        <v>#REF!</v>
      </c>
      <c r="K360" s="198">
        <v>1</v>
      </c>
    </row>
    <row r="361" spans="1:13" ht="25.5" hidden="1">
      <c r="A361" s="229" t="s">
        <v>334</v>
      </c>
      <c r="B361" s="225" t="s">
        <v>50</v>
      </c>
      <c r="C361" s="225" t="s">
        <v>58</v>
      </c>
      <c r="D361" s="225" t="s">
        <v>159</v>
      </c>
      <c r="E361" s="225" t="s">
        <v>248</v>
      </c>
      <c r="F361" s="225"/>
      <c r="G361" s="230"/>
      <c r="H361" s="230"/>
      <c r="I361" s="230"/>
      <c r="J361" s="207" t="e">
        <f>#REF!+H361+I361+G361</f>
        <v>#REF!</v>
      </c>
      <c r="K361" s="198">
        <v>1</v>
      </c>
    </row>
    <row r="362" spans="1:13" hidden="1">
      <c r="A362" s="229" t="s">
        <v>335</v>
      </c>
      <c r="B362" s="225" t="s">
        <v>50</v>
      </c>
      <c r="C362" s="225" t="s">
        <v>58</v>
      </c>
      <c r="D362" s="225" t="s">
        <v>159</v>
      </c>
      <c r="E362" s="225" t="s">
        <v>223</v>
      </c>
      <c r="F362" s="225"/>
      <c r="G362" s="230"/>
      <c r="H362" s="230"/>
      <c r="I362" s="230"/>
      <c r="J362" s="207" t="e">
        <f>#REF!+H362+I362+G362</f>
        <v>#REF!</v>
      </c>
      <c r="K362" s="198">
        <v>1</v>
      </c>
    </row>
    <row r="363" spans="1:13">
      <c r="A363" s="218" t="s">
        <v>44</v>
      </c>
      <c r="B363" s="219" t="s">
        <v>50</v>
      </c>
      <c r="C363" s="219" t="s">
        <v>48</v>
      </c>
      <c r="D363" s="219"/>
      <c r="E363" s="219"/>
      <c r="F363" s="219"/>
      <c r="G363" s="220">
        <f>G364+G450</f>
        <v>1010.5</v>
      </c>
      <c r="H363" s="220">
        <f>H364+H450</f>
        <v>1060.5</v>
      </c>
      <c r="I363" s="220">
        <f>I364+I450</f>
        <v>1110.5</v>
      </c>
      <c r="J363" s="207">
        <f>H363+I363+G363</f>
        <v>3181.5</v>
      </c>
      <c r="K363" s="198">
        <v>1</v>
      </c>
      <c r="L363" s="283" t="e">
        <f>#REF!-#REF!</f>
        <v>#REF!</v>
      </c>
      <c r="M363" s="283" t="e">
        <f>G363-#REF!</f>
        <v>#REF!</v>
      </c>
    </row>
    <row r="364" spans="1:13" ht="25.5">
      <c r="A364" s="221" t="s">
        <v>341</v>
      </c>
      <c r="B364" s="222" t="s">
        <v>50</v>
      </c>
      <c r="C364" s="222" t="s">
        <v>48</v>
      </c>
      <c r="D364" s="222" t="s">
        <v>168</v>
      </c>
      <c r="E364" s="222"/>
      <c r="F364" s="222"/>
      <c r="G364" s="223">
        <f>G365</f>
        <v>210</v>
      </c>
      <c r="H364" s="223">
        <f>H365</f>
        <v>260</v>
      </c>
      <c r="I364" s="223">
        <f>I365</f>
        <v>310</v>
      </c>
      <c r="J364" s="207">
        <f>H364+I364+G364</f>
        <v>780</v>
      </c>
      <c r="K364" s="198">
        <v>1</v>
      </c>
      <c r="L364" s="283" t="e">
        <f>#REF!-#REF!</f>
        <v>#REF!</v>
      </c>
      <c r="M364" s="283" t="e">
        <f>G364-#REF!</f>
        <v>#REF!</v>
      </c>
    </row>
    <row r="365" spans="1:13">
      <c r="A365" s="224" t="s">
        <v>212</v>
      </c>
      <c r="B365" s="225" t="s">
        <v>50</v>
      </c>
      <c r="C365" s="225" t="s">
        <v>48</v>
      </c>
      <c r="D365" s="225" t="s">
        <v>168</v>
      </c>
      <c r="E365" s="225"/>
      <c r="F365" s="225" t="s">
        <v>152</v>
      </c>
      <c r="G365" s="226">
        <f>G366+G372+G410+G413+G416+G418+G423</f>
        <v>210</v>
      </c>
      <c r="H365" s="226">
        <f>H366+H372+H410+H413+H416+H418+H423</f>
        <v>260</v>
      </c>
      <c r="I365" s="226">
        <f>I366+I372+I410+I413+I416+I418+I423</f>
        <v>310</v>
      </c>
      <c r="J365" s="207">
        <f>H365+I365+G365</f>
        <v>780</v>
      </c>
      <c r="K365" s="198">
        <v>1</v>
      </c>
      <c r="L365" s="283" t="e">
        <f>#REF!-#REF!</f>
        <v>#REF!</v>
      </c>
      <c r="M365" s="283" t="e">
        <f>G365-#REF!</f>
        <v>#REF!</v>
      </c>
    </row>
    <row r="366" spans="1:13" ht="27" hidden="1">
      <c r="A366" s="227" t="s">
        <v>213</v>
      </c>
      <c r="B366" s="225" t="s">
        <v>50</v>
      </c>
      <c r="C366" s="225" t="s">
        <v>48</v>
      </c>
      <c r="D366" s="225" t="s">
        <v>168</v>
      </c>
      <c r="E366" s="225" t="s">
        <v>214</v>
      </c>
      <c r="F366" s="225"/>
      <c r="G366" s="228">
        <f>G367+G368+G371</f>
        <v>0</v>
      </c>
      <c r="H366" s="228">
        <f>H367+H368+H371</f>
        <v>0</v>
      </c>
      <c r="I366" s="228">
        <f>I367+I368+I371</f>
        <v>0</v>
      </c>
      <c r="J366" s="207" t="e">
        <f>#REF!+H366+I366+G366</f>
        <v>#REF!</v>
      </c>
      <c r="K366" s="198">
        <v>1</v>
      </c>
    </row>
    <row r="367" spans="1:13" hidden="1">
      <c r="A367" s="229" t="s">
        <v>216</v>
      </c>
      <c r="B367" s="225" t="s">
        <v>50</v>
      </c>
      <c r="C367" s="225" t="s">
        <v>48</v>
      </c>
      <c r="D367" s="225" t="s">
        <v>168</v>
      </c>
      <c r="E367" s="225" t="s">
        <v>217</v>
      </c>
      <c r="F367" s="225">
        <v>211</v>
      </c>
      <c r="G367" s="230"/>
      <c r="H367" s="230"/>
      <c r="I367" s="230"/>
      <c r="J367" s="207" t="e">
        <f>#REF!+H367+I367+G367</f>
        <v>#REF!</v>
      </c>
      <c r="K367" s="198">
        <v>1</v>
      </c>
    </row>
    <row r="368" spans="1:13" hidden="1">
      <c r="A368" s="231" t="s">
        <v>218</v>
      </c>
      <c r="B368" s="225" t="s">
        <v>50</v>
      </c>
      <c r="C368" s="225" t="s">
        <v>48</v>
      </c>
      <c r="D368" s="225" t="s">
        <v>168</v>
      </c>
      <c r="E368" s="225" t="s">
        <v>217</v>
      </c>
      <c r="F368" s="225">
        <v>212</v>
      </c>
      <c r="G368" s="228">
        <f>G369+G370</f>
        <v>0</v>
      </c>
      <c r="H368" s="228">
        <f>H369+H370</f>
        <v>0</v>
      </c>
      <c r="I368" s="228">
        <f>I369+I370</f>
        <v>0</v>
      </c>
      <c r="J368" s="207" t="e">
        <f>#REF!+H368+I368+G368</f>
        <v>#REF!</v>
      </c>
      <c r="K368" s="198">
        <v>1</v>
      </c>
    </row>
    <row r="369" spans="1:13" hidden="1">
      <c r="A369" s="229" t="s">
        <v>219</v>
      </c>
      <c r="B369" s="225" t="s">
        <v>50</v>
      </c>
      <c r="C369" s="225" t="s">
        <v>48</v>
      </c>
      <c r="D369" s="225" t="s">
        <v>168</v>
      </c>
      <c r="E369" s="225" t="s">
        <v>217</v>
      </c>
      <c r="F369" s="225"/>
      <c r="G369" s="230"/>
      <c r="H369" s="230"/>
      <c r="I369" s="230"/>
      <c r="J369" s="207" t="e">
        <f>#REF!+H369+I369+G369</f>
        <v>#REF!</v>
      </c>
      <c r="K369" s="198">
        <v>1</v>
      </c>
    </row>
    <row r="370" spans="1:13" hidden="1">
      <c r="A370" s="229" t="s">
        <v>220</v>
      </c>
      <c r="B370" s="225" t="s">
        <v>50</v>
      </c>
      <c r="C370" s="225" t="s">
        <v>48</v>
      </c>
      <c r="D370" s="225" t="s">
        <v>168</v>
      </c>
      <c r="E370" s="225" t="s">
        <v>217</v>
      </c>
      <c r="F370" s="225"/>
      <c r="G370" s="232"/>
      <c r="H370" s="232"/>
      <c r="I370" s="232"/>
      <c r="J370" s="207" t="e">
        <f>#REF!+H370+I370+G370</f>
        <v>#REF!</v>
      </c>
      <c r="K370" s="198">
        <v>1</v>
      </c>
    </row>
    <row r="371" spans="1:13" hidden="1">
      <c r="A371" s="231" t="s">
        <v>221</v>
      </c>
      <c r="B371" s="225" t="s">
        <v>50</v>
      </c>
      <c r="C371" s="225" t="s">
        <v>48</v>
      </c>
      <c r="D371" s="225" t="s">
        <v>168</v>
      </c>
      <c r="E371" s="225" t="s">
        <v>217</v>
      </c>
      <c r="F371" s="225">
        <v>213</v>
      </c>
      <c r="G371" s="230"/>
      <c r="H371" s="230"/>
      <c r="I371" s="230"/>
      <c r="J371" s="207" t="e">
        <f>#REF!+H371+I371+G371</f>
        <v>#REF!</v>
      </c>
      <c r="K371" s="198">
        <v>1</v>
      </c>
    </row>
    <row r="372" spans="1:13" ht="13.5">
      <c r="A372" s="227" t="s">
        <v>222</v>
      </c>
      <c r="B372" s="225" t="s">
        <v>50</v>
      </c>
      <c r="C372" s="225" t="s">
        <v>48</v>
      </c>
      <c r="D372" s="225" t="s">
        <v>168</v>
      </c>
      <c r="E372" s="225" t="s">
        <v>223</v>
      </c>
      <c r="F372" s="225">
        <v>220</v>
      </c>
      <c r="G372" s="228">
        <f>G373+G374+G377+G382+G383+G393</f>
        <v>200</v>
      </c>
      <c r="H372" s="228">
        <f>H373+H374+H377+H382+H383+H393</f>
        <v>250</v>
      </c>
      <c r="I372" s="228">
        <f>I373+I374+I377+I382+I383+I393</f>
        <v>300</v>
      </c>
      <c r="J372" s="207">
        <f>H372+I372+G372</f>
        <v>750</v>
      </c>
      <c r="K372" s="198">
        <v>1</v>
      </c>
      <c r="L372" s="283" t="e">
        <f>#REF!-#REF!</f>
        <v>#REF!</v>
      </c>
      <c r="M372" s="283" t="e">
        <f>G372-#REF!</f>
        <v>#REF!</v>
      </c>
    </row>
    <row r="373" spans="1:13" hidden="1">
      <c r="A373" s="229" t="s">
        <v>224</v>
      </c>
      <c r="B373" s="225" t="s">
        <v>50</v>
      </c>
      <c r="C373" s="225" t="s">
        <v>48</v>
      </c>
      <c r="D373" s="225" t="s">
        <v>168</v>
      </c>
      <c r="E373" s="225" t="s">
        <v>223</v>
      </c>
      <c r="F373" s="225">
        <v>221</v>
      </c>
      <c r="G373" s="230"/>
      <c r="H373" s="230"/>
      <c r="I373" s="230"/>
      <c r="J373" s="207" t="e">
        <f>#REF!+H373+I373+G373</f>
        <v>#REF!</v>
      </c>
      <c r="K373" s="198">
        <v>1</v>
      </c>
    </row>
    <row r="374" spans="1:13" ht="13.5" hidden="1">
      <c r="A374" s="227" t="s">
        <v>225</v>
      </c>
      <c r="B374" s="225" t="s">
        <v>50</v>
      </c>
      <c r="C374" s="225" t="s">
        <v>48</v>
      </c>
      <c r="D374" s="225" t="s">
        <v>168</v>
      </c>
      <c r="E374" s="225" t="s">
        <v>223</v>
      </c>
      <c r="F374" s="225">
        <v>222</v>
      </c>
      <c r="G374" s="233">
        <f>G375+G376</f>
        <v>0</v>
      </c>
      <c r="H374" s="233">
        <f>H375+H376</f>
        <v>0</v>
      </c>
      <c r="I374" s="233">
        <f>I375+I376</f>
        <v>0</v>
      </c>
      <c r="J374" s="207" t="e">
        <f>#REF!+H374+I374+G374</f>
        <v>#REF!</v>
      </c>
      <c r="K374" s="198">
        <v>1</v>
      </c>
    </row>
    <row r="375" spans="1:13" hidden="1">
      <c r="A375" s="229" t="s">
        <v>226</v>
      </c>
      <c r="B375" s="225" t="s">
        <v>50</v>
      </c>
      <c r="C375" s="225" t="s">
        <v>48</v>
      </c>
      <c r="D375" s="225" t="s">
        <v>168</v>
      </c>
      <c r="E375" s="225" t="s">
        <v>223</v>
      </c>
      <c r="F375" s="225"/>
      <c r="G375" s="232"/>
      <c r="H375" s="232"/>
      <c r="I375" s="232"/>
      <c r="J375" s="207" t="e">
        <f>#REF!+H375+I375+G375</f>
        <v>#REF!</v>
      </c>
      <c r="K375" s="198">
        <v>1</v>
      </c>
    </row>
    <row r="376" spans="1:13" ht="25.5" hidden="1">
      <c r="A376" s="229" t="s">
        <v>227</v>
      </c>
      <c r="B376" s="225" t="s">
        <v>50</v>
      </c>
      <c r="C376" s="225" t="s">
        <v>48</v>
      </c>
      <c r="D376" s="225" t="s">
        <v>168</v>
      </c>
      <c r="E376" s="225" t="s">
        <v>223</v>
      </c>
      <c r="F376" s="225"/>
      <c r="G376" s="232"/>
      <c r="H376" s="232"/>
      <c r="I376" s="232"/>
      <c r="J376" s="207" t="e">
        <f>#REF!+H376+I376+G376</f>
        <v>#REF!</v>
      </c>
      <c r="K376" s="198">
        <v>1</v>
      </c>
    </row>
    <row r="377" spans="1:13" ht="13.5" hidden="1">
      <c r="A377" s="227" t="s">
        <v>228</v>
      </c>
      <c r="B377" s="225" t="s">
        <v>50</v>
      </c>
      <c r="C377" s="225" t="s">
        <v>48</v>
      </c>
      <c r="D377" s="225" t="s">
        <v>168</v>
      </c>
      <c r="E377" s="225" t="s">
        <v>223</v>
      </c>
      <c r="F377" s="225">
        <v>223</v>
      </c>
      <c r="G377" s="228">
        <f>G378+G379+G380+G381</f>
        <v>0</v>
      </c>
      <c r="H377" s="228">
        <f>H378+H379+H380+H381</f>
        <v>0</v>
      </c>
      <c r="I377" s="228">
        <f>I378+I379+I380+I381</f>
        <v>0</v>
      </c>
      <c r="J377" s="207" t="e">
        <f>#REF!+H377+I377+G377</f>
        <v>#REF!</v>
      </c>
      <c r="K377" s="198">
        <v>1</v>
      </c>
      <c r="L377" s="283" t="e">
        <f>#REF!-#REF!</f>
        <v>#REF!</v>
      </c>
    </row>
    <row r="378" spans="1:13" hidden="1">
      <c r="A378" s="229" t="s">
        <v>229</v>
      </c>
      <c r="B378" s="225" t="s">
        <v>50</v>
      </c>
      <c r="C378" s="225" t="s">
        <v>48</v>
      </c>
      <c r="D378" s="225" t="s">
        <v>168</v>
      </c>
      <c r="E378" s="225" t="s">
        <v>223</v>
      </c>
      <c r="F378" s="225"/>
      <c r="G378" s="230"/>
      <c r="H378" s="230"/>
      <c r="I378" s="230"/>
      <c r="J378" s="207" t="e">
        <f>#REF!+H378+I378+G378</f>
        <v>#REF!</v>
      </c>
      <c r="K378" s="198">
        <v>1</v>
      </c>
      <c r="L378" s="283" t="e">
        <f>#REF!-#REF!</f>
        <v>#REF!</v>
      </c>
    </row>
    <row r="379" spans="1:13" hidden="1">
      <c r="A379" s="229" t="s">
        <v>230</v>
      </c>
      <c r="B379" s="225" t="s">
        <v>50</v>
      </c>
      <c r="C379" s="225" t="s">
        <v>48</v>
      </c>
      <c r="D379" s="225" t="s">
        <v>168</v>
      </c>
      <c r="E379" s="225" t="s">
        <v>223</v>
      </c>
      <c r="F379" s="225"/>
      <c r="G379" s="230"/>
      <c r="H379" s="230"/>
      <c r="I379" s="230"/>
      <c r="J379" s="207" t="e">
        <f>#REF!+H379+I379+G379</f>
        <v>#REF!</v>
      </c>
      <c r="K379" s="198">
        <v>1</v>
      </c>
    </row>
    <row r="380" spans="1:13" hidden="1">
      <c r="A380" s="229" t="s">
        <v>231</v>
      </c>
      <c r="B380" s="225" t="s">
        <v>50</v>
      </c>
      <c r="C380" s="225" t="s">
        <v>48</v>
      </c>
      <c r="D380" s="225" t="s">
        <v>168</v>
      </c>
      <c r="E380" s="225" t="s">
        <v>223</v>
      </c>
      <c r="F380" s="225"/>
      <c r="G380" s="230"/>
      <c r="H380" s="230"/>
      <c r="I380" s="230"/>
      <c r="J380" s="207" t="e">
        <f>#REF!+H380+I380+G380</f>
        <v>#REF!</v>
      </c>
      <c r="K380" s="198">
        <v>1</v>
      </c>
    </row>
    <row r="381" spans="1:13" hidden="1">
      <c r="A381" s="229" t="s">
        <v>232</v>
      </c>
      <c r="B381" s="225" t="s">
        <v>50</v>
      </c>
      <c r="C381" s="225" t="s">
        <v>48</v>
      </c>
      <c r="D381" s="225" t="s">
        <v>168</v>
      </c>
      <c r="E381" s="225" t="s">
        <v>223</v>
      </c>
      <c r="F381" s="225"/>
      <c r="G381" s="230"/>
      <c r="H381" s="230"/>
      <c r="I381" s="230"/>
      <c r="J381" s="207" t="e">
        <f>#REF!+H381+I381+G381</f>
        <v>#REF!</v>
      </c>
      <c r="K381" s="198">
        <v>1</v>
      </c>
    </row>
    <row r="382" spans="1:13" ht="13.5" hidden="1">
      <c r="A382" s="227" t="s">
        <v>233</v>
      </c>
      <c r="B382" s="225" t="s">
        <v>50</v>
      </c>
      <c r="C382" s="225" t="s">
        <v>48</v>
      </c>
      <c r="D382" s="225" t="s">
        <v>168</v>
      </c>
      <c r="E382" s="225" t="s">
        <v>223</v>
      </c>
      <c r="F382" s="225">
        <v>224</v>
      </c>
      <c r="G382" s="232"/>
      <c r="H382" s="232"/>
      <c r="I382" s="232"/>
      <c r="J382" s="207" t="e">
        <f>#REF!+H382+I382+G382</f>
        <v>#REF!</v>
      </c>
      <c r="K382" s="198">
        <v>1</v>
      </c>
    </row>
    <row r="383" spans="1:13" ht="13.5" hidden="1">
      <c r="A383" s="227" t="s">
        <v>234</v>
      </c>
      <c r="B383" s="225" t="s">
        <v>50</v>
      </c>
      <c r="C383" s="225" t="s">
        <v>48</v>
      </c>
      <c r="D383" s="225" t="s">
        <v>168</v>
      </c>
      <c r="E383" s="225" t="s">
        <v>223</v>
      </c>
      <c r="F383" s="225">
        <v>225</v>
      </c>
      <c r="G383" s="228">
        <f>G384+G385+G386+G387+G388+G389+G390+G391+G392</f>
        <v>0</v>
      </c>
      <c r="H383" s="228">
        <f>H384+H385+H386+H387+H388+H389+H390+H391+H392</f>
        <v>0</v>
      </c>
      <c r="I383" s="228">
        <f>I384+I385+I386+I387+I388+I389+I390+I391+I392</f>
        <v>0</v>
      </c>
      <c r="J383" s="207" t="e">
        <f>#REF!+H383+I383+G383</f>
        <v>#REF!</v>
      </c>
      <c r="K383" s="198">
        <v>1</v>
      </c>
    </row>
    <row r="384" spans="1:13" ht="38.25" hidden="1">
      <c r="A384" s="229" t="s">
        <v>235</v>
      </c>
      <c r="B384" s="225" t="s">
        <v>50</v>
      </c>
      <c r="C384" s="225" t="s">
        <v>48</v>
      </c>
      <c r="D384" s="225" t="s">
        <v>168</v>
      </c>
      <c r="E384" s="225" t="s">
        <v>223</v>
      </c>
      <c r="F384" s="225"/>
      <c r="G384" s="232"/>
      <c r="H384" s="232"/>
      <c r="I384" s="232"/>
      <c r="J384" s="207" t="e">
        <f>#REF!+H384+I384+G384</f>
        <v>#REF!</v>
      </c>
      <c r="K384" s="198">
        <v>1</v>
      </c>
    </row>
    <row r="385" spans="1:13" hidden="1">
      <c r="A385" s="229" t="s">
        <v>236</v>
      </c>
      <c r="B385" s="225" t="s">
        <v>50</v>
      </c>
      <c r="C385" s="225" t="s">
        <v>48</v>
      </c>
      <c r="D385" s="225" t="s">
        <v>168</v>
      </c>
      <c r="E385" s="225" t="s">
        <v>223</v>
      </c>
      <c r="F385" s="225"/>
      <c r="G385" s="230"/>
      <c r="H385" s="230"/>
      <c r="I385" s="230"/>
      <c r="J385" s="207" t="e">
        <f>#REF!+H385+I385+G385</f>
        <v>#REF!</v>
      </c>
      <c r="K385" s="198">
        <v>1</v>
      </c>
    </row>
    <row r="386" spans="1:13" hidden="1">
      <c r="A386" s="229" t="s">
        <v>237</v>
      </c>
      <c r="B386" s="225" t="s">
        <v>50</v>
      </c>
      <c r="C386" s="225" t="s">
        <v>48</v>
      </c>
      <c r="D386" s="225" t="s">
        <v>168</v>
      </c>
      <c r="E386" s="225" t="s">
        <v>223</v>
      </c>
      <c r="F386" s="225"/>
      <c r="G386" s="232"/>
      <c r="H386" s="232"/>
      <c r="I386" s="232"/>
      <c r="J386" s="207" t="e">
        <f>#REF!+H386+I386+G386</f>
        <v>#REF!</v>
      </c>
      <c r="K386" s="198">
        <v>1</v>
      </c>
    </row>
    <row r="387" spans="1:13" hidden="1">
      <c r="A387" s="229" t="s">
        <v>238</v>
      </c>
      <c r="B387" s="225" t="s">
        <v>50</v>
      </c>
      <c r="C387" s="225" t="s">
        <v>48</v>
      </c>
      <c r="D387" s="225" t="s">
        <v>168</v>
      </c>
      <c r="E387" s="225" t="s">
        <v>223</v>
      </c>
      <c r="F387" s="225"/>
      <c r="G387" s="230"/>
      <c r="H387" s="230"/>
      <c r="I387" s="230"/>
      <c r="J387" s="207" t="e">
        <f>#REF!+H387+I387+G387</f>
        <v>#REF!</v>
      </c>
      <c r="K387" s="198">
        <v>1</v>
      </c>
    </row>
    <row r="388" spans="1:13" ht="38.25" hidden="1">
      <c r="A388" s="229" t="s">
        <v>239</v>
      </c>
      <c r="B388" s="225" t="s">
        <v>50</v>
      </c>
      <c r="C388" s="225" t="s">
        <v>48</v>
      </c>
      <c r="D388" s="225" t="s">
        <v>168</v>
      </c>
      <c r="E388" s="225" t="s">
        <v>223</v>
      </c>
      <c r="F388" s="225"/>
      <c r="G388" s="230"/>
      <c r="H388" s="230"/>
      <c r="I388" s="230"/>
      <c r="J388" s="207" t="e">
        <f>#REF!+H388+I388+G388</f>
        <v>#REF!</v>
      </c>
      <c r="K388" s="198">
        <v>1</v>
      </c>
    </row>
    <row r="389" spans="1:13" hidden="1">
      <c r="A389" s="229" t="s">
        <v>240</v>
      </c>
      <c r="B389" s="225" t="s">
        <v>50</v>
      </c>
      <c r="C389" s="225" t="s">
        <v>48</v>
      </c>
      <c r="D389" s="225" t="s">
        <v>168</v>
      </c>
      <c r="E389" s="225" t="s">
        <v>223</v>
      </c>
      <c r="F389" s="225"/>
      <c r="G389" s="232"/>
      <c r="H389" s="232"/>
      <c r="I389" s="232"/>
      <c r="J389" s="207" t="e">
        <f>#REF!+H389+I389+G389</f>
        <v>#REF!</v>
      </c>
      <c r="K389" s="198">
        <v>1</v>
      </c>
    </row>
    <row r="390" spans="1:13" ht="51" hidden="1">
      <c r="A390" s="229" t="s">
        <v>241</v>
      </c>
      <c r="B390" s="225" t="s">
        <v>50</v>
      </c>
      <c r="C390" s="225" t="s">
        <v>48</v>
      </c>
      <c r="D390" s="225" t="s">
        <v>168</v>
      </c>
      <c r="E390" s="225" t="s">
        <v>223</v>
      </c>
      <c r="F390" s="225"/>
      <c r="G390" s="232"/>
      <c r="H390" s="232"/>
      <c r="I390" s="232"/>
      <c r="J390" s="207" t="e">
        <f>#REF!+H390+I390+G390</f>
        <v>#REF!</v>
      </c>
      <c r="K390" s="198">
        <v>1</v>
      </c>
    </row>
    <row r="391" spans="1:13" hidden="1">
      <c r="A391" s="229" t="s">
        <v>242</v>
      </c>
      <c r="B391" s="225" t="s">
        <v>50</v>
      </c>
      <c r="C391" s="225" t="s">
        <v>48</v>
      </c>
      <c r="D391" s="225" t="s">
        <v>168</v>
      </c>
      <c r="E391" s="225" t="s">
        <v>223</v>
      </c>
      <c r="F391" s="225"/>
      <c r="G391" s="232"/>
      <c r="H391" s="232"/>
      <c r="I391" s="232"/>
      <c r="J391" s="207" t="e">
        <f>#REF!+H391+I391+G391</f>
        <v>#REF!</v>
      </c>
      <c r="K391" s="198">
        <v>1</v>
      </c>
    </row>
    <row r="392" spans="1:13" hidden="1">
      <c r="A392" s="229" t="s">
        <v>220</v>
      </c>
      <c r="B392" s="225" t="s">
        <v>50</v>
      </c>
      <c r="C392" s="225" t="s">
        <v>48</v>
      </c>
      <c r="D392" s="225" t="s">
        <v>168</v>
      </c>
      <c r="E392" s="225" t="s">
        <v>223</v>
      </c>
      <c r="F392" s="225"/>
      <c r="G392" s="232"/>
      <c r="H392" s="232"/>
      <c r="I392" s="232"/>
      <c r="J392" s="207" t="e">
        <f>#REF!+H392+I392+G392</f>
        <v>#REF!</v>
      </c>
      <c r="K392" s="198">
        <v>1</v>
      </c>
    </row>
    <row r="393" spans="1:13" ht="13.5">
      <c r="A393" s="227" t="s">
        <v>243</v>
      </c>
      <c r="B393" s="225" t="s">
        <v>50</v>
      </c>
      <c r="C393" s="225" t="s">
        <v>48</v>
      </c>
      <c r="D393" s="225" t="s">
        <v>168</v>
      </c>
      <c r="E393" s="225" t="s">
        <v>223</v>
      </c>
      <c r="F393" s="225">
        <v>226</v>
      </c>
      <c r="G393" s="228">
        <f>G394+G395+G396+G397+G398+G399+G400+G401+G402+G403+G404+G405+G406+G407+G408+G409</f>
        <v>200</v>
      </c>
      <c r="H393" s="228">
        <f>H394+H395+H396+H397+H398+H399+H400+H401+H402+H403+H404+H405+H406+H407+H408+H409</f>
        <v>250</v>
      </c>
      <c r="I393" s="228">
        <f>I394+I395+I396+I397+I398+I399+I400+I401+I402+I403+I404+I405+I406+I407+I408+I409</f>
        <v>300</v>
      </c>
      <c r="J393" s="207">
        <f>H393+I393+G393</f>
        <v>750</v>
      </c>
      <c r="K393" s="198">
        <v>1</v>
      </c>
      <c r="L393" s="283" t="e">
        <f>#REF!-#REF!</f>
        <v>#REF!</v>
      </c>
      <c r="M393" s="283" t="e">
        <f>G393-#REF!</f>
        <v>#REF!</v>
      </c>
    </row>
    <row r="394" spans="1:13" ht="51" hidden="1">
      <c r="A394" s="229" t="s">
        <v>244</v>
      </c>
      <c r="B394" s="225" t="s">
        <v>50</v>
      </c>
      <c r="C394" s="225" t="s">
        <v>48</v>
      </c>
      <c r="D394" s="225" t="s">
        <v>168</v>
      </c>
      <c r="E394" s="225" t="s">
        <v>223</v>
      </c>
      <c r="F394" s="225"/>
      <c r="G394" s="230"/>
      <c r="H394" s="230"/>
      <c r="I394" s="230"/>
      <c r="J394" s="207" t="e">
        <f>#REF!+H394+I394+G394</f>
        <v>#REF!</v>
      </c>
      <c r="K394" s="198">
        <v>1</v>
      </c>
      <c r="L394" s="283" t="e">
        <f>#REF!-#REF!</f>
        <v>#REF!</v>
      </c>
    </row>
    <row r="395" spans="1:13" hidden="1">
      <c r="A395" s="229" t="s">
        <v>245</v>
      </c>
      <c r="B395" s="225" t="s">
        <v>50</v>
      </c>
      <c r="C395" s="225" t="s">
        <v>48</v>
      </c>
      <c r="D395" s="225" t="s">
        <v>168</v>
      </c>
      <c r="E395" s="225" t="s">
        <v>223</v>
      </c>
      <c r="F395" s="225"/>
      <c r="G395" s="230"/>
      <c r="H395" s="230"/>
      <c r="I395" s="230"/>
      <c r="J395" s="207" t="e">
        <f>#REF!+H395+I395+G395</f>
        <v>#REF!</v>
      </c>
      <c r="K395" s="198">
        <v>1</v>
      </c>
    </row>
    <row r="396" spans="1:13" ht="25.5" hidden="1">
      <c r="A396" s="229" t="s">
        <v>246</v>
      </c>
      <c r="B396" s="225" t="s">
        <v>50</v>
      </c>
      <c r="C396" s="225" t="s">
        <v>48</v>
      </c>
      <c r="D396" s="225" t="s">
        <v>168</v>
      </c>
      <c r="E396" s="225" t="s">
        <v>223</v>
      </c>
      <c r="F396" s="225"/>
      <c r="G396" s="230"/>
      <c r="H396" s="230"/>
      <c r="I396" s="230"/>
      <c r="J396" s="207" t="e">
        <f>#REF!+H396+I396+G396</f>
        <v>#REF!</v>
      </c>
      <c r="K396" s="198">
        <v>1</v>
      </c>
    </row>
    <row r="397" spans="1:13" hidden="1">
      <c r="A397" s="229" t="s">
        <v>247</v>
      </c>
      <c r="B397" s="225" t="s">
        <v>50</v>
      </c>
      <c r="C397" s="225" t="s">
        <v>48</v>
      </c>
      <c r="D397" s="225" t="s">
        <v>168</v>
      </c>
      <c r="E397" s="225" t="s">
        <v>248</v>
      </c>
      <c r="F397" s="225"/>
      <c r="G397" s="232"/>
      <c r="H397" s="232"/>
      <c r="I397" s="232"/>
      <c r="J397" s="207" t="e">
        <f>#REF!+H397+I397+G397</f>
        <v>#REF!</v>
      </c>
      <c r="K397" s="198">
        <v>1</v>
      </c>
    </row>
    <row r="398" spans="1:13" ht="25.5" hidden="1">
      <c r="A398" s="229" t="s">
        <v>261</v>
      </c>
      <c r="B398" s="225" t="s">
        <v>50</v>
      </c>
      <c r="C398" s="225" t="s">
        <v>48</v>
      </c>
      <c r="D398" s="225" t="s">
        <v>168</v>
      </c>
      <c r="E398" s="225" t="s">
        <v>223</v>
      </c>
      <c r="F398" s="225"/>
      <c r="G398" s="232"/>
      <c r="H398" s="232"/>
      <c r="I398" s="232"/>
      <c r="J398" s="207" t="e">
        <f>#REF!+H398+I398+G398</f>
        <v>#REF!</v>
      </c>
      <c r="K398" s="198">
        <v>1</v>
      </c>
    </row>
    <row r="399" spans="1:13" ht="38.25" hidden="1">
      <c r="A399" s="229" t="s">
        <v>262</v>
      </c>
      <c r="B399" s="225" t="s">
        <v>50</v>
      </c>
      <c r="C399" s="225" t="s">
        <v>48</v>
      </c>
      <c r="D399" s="225" t="s">
        <v>168</v>
      </c>
      <c r="E399" s="225" t="s">
        <v>223</v>
      </c>
      <c r="F399" s="225"/>
      <c r="G399" s="232"/>
      <c r="H399" s="232"/>
      <c r="I399" s="232"/>
      <c r="J399" s="207" t="e">
        <f>#REF!+H399+I399+G399</f>
        <v>#REF!</v>
      </c>
      <c r="K399" s="198">
        <v>1</v>
      </c>
    </row>
    <row r="400" spans="1:13" ht="25.5" hidden="1">
      <c r="A400" s="229" t="s">
        <v>263</v>
      </c>
      <c r="B400" s="225" t="s">
        <v>50</v>
      </c>
      <c r="C400" s="225" t="s">
        <v>48</v>
      </c>
      <c r="D400" s="225" t="s">
        <v>168</v>
      </c>
      <c r="E400" s="225" t="s">
        <v>223</v>
      </c>
      <c r="F400" s="225"/>
      <c r="G400" s="232"/>
      <c r="H400" s="232"/>
      <c r="I400" s="232"/>
      <c r="J400" s="207" t="e">
        <f>#REF!+H400+I400+G400</f>
        <v>#REF!</v>
      </c>
      <c r="K400" s="198">
        <v>1</v>
      </c>
    </row>
    <row r="401" spans="1:13" ht="25.5" hidden="1">
      <c r="A401" s="229" t="s">
        <v>264</v>
      </c>
      <c r="B401" s="225" t="s">
        <v>50</v>
      </c>
      <c r="C401" s="225" t="s">
        <v>48</v>
      </c>
      <c r="D401" s="225" t="s">
        <v>168</v>
      </c>
      <c r="E401" s="225" t="s">
        <v>223</v>
      </c>
      <c r="F401" s="225"/>
      <c r="G401" s="232"/>
      <c r="H401" s="232"/>
      <c r="I401" s="232"/>
      <c r="J401" s="207" t="e">
        <f>#REF!+H401+I401+G401</f>
        <v>#REF!</v>
      </c>
      <c r="K401" s="198">
        <v>1</v>
      </c>
    </row>
    <row r="402" spans="1:13" hidden="1">
      <c r="A402" s="229" t="s">
        <v>265</v>
      </c>
      <c r="B402" s="225" t="s">
        <v>50</v>
      </c>
      <c r="C402" s="225" t="s">
        <v>48</v>
      </c>
      <c r="D402" s="225" t="s">
        <v>168</v>
      </c>
      <c r="E402" s="225" t="s">
        <v>223</v>
      </c>
      <c r="F402" s="225"/>
      <c r="G402" s="232"/>
      <c r="H402" s="232"/>
      <c r="I402" s="232"/>
      <c r="J402" s="207" t="e">
        <f>#REF!+H402+I402+G402</f>
        <v>#REF!</v>
      </c>
      <c r="K402" s="198">
        <v>1</v>
      </c>
    </row>
    <row r="403" spans="1:13" hidden="1">
      <c r="A403" s="229" t="s">
        <v>266</v>
      </c>
      <c r="B403" s="225" t="s">
        <v>50</v>
      </c>
      <c r="C403" s="225" t="s">
        <v>48</v>
      </c>
      <c r="D403" s="225" t="s">
        <v>168</v>
      </c>
      <c r="E403" s="225" t="s">
        <v>223</v>
      </c>
      <c r="F403" s="225"/>
      <c r="G403" s="232"/>
      <c r="H403" s="232"/>
      <c r="I403" s="232"/>
      <c r="J403" s="207" t="e">
        <f>#REF!+H403+I403+G403</f>
        <v>#REF!</v>
      </c>
      <c r="K403" s="198">
        <v>1</v>
      </c>
    </row>
    <row r="404" spans="1:13" ht="25.5" hidden="1">
      <c r="A404" s="229" t="s">
        <v>267</v>
      </c>
      <c r="B404" s="225" t="s">
        <v>50</v>
      </c>
      <c r="C404" s="225" t="s">
        <v>48</v>
      </c>
      <c r="D404" s="225" t="s">
        <v>168</v>
      </c>
      <c r="E404" s="225" t="s">
        <v>223</v>
      </c>
      <c r="F404" s="225"/>
      <c r="G404" s="232"/>
      <c r="H404" s="232"/>
      <c r="I404" s="232"/>
      <c r="J404" s="207" t="e">
        <f>#REF!+H404+I404+G404</f>
        <v>#REF!</v>
      </c>
      <c r="K404" s="198">
        <v>1</v>
      </c>
    </row>
    <row r="405" spans="1:13" ht="25.5" hidden="1">
      <c r="A405" s="229" t="s">
        <v>278</v>
      </c>
      <c r="B405" s="225" t="s">
        <v>50</v>
      </c>
      <c r="C405" s="225" t="s">
        <v>48</v>
      </c>
      <c r="D405" s="225" t="s">
        <v>168</v>
      </c>
      <c r="E405" s="225" t="s">
        <v>223</v>
      </c>
      <c r="F405" s="225"/>
      <c r="G405" s="232"/>
      <c r="H405" s="232"/>
      <c r="I405" s="232"/>
      <c r="J405" s="207" t="e">
        <f>#REF!+H405+I405+G405</f>
        <v>#REF!</v>
      </c>
      <c r="K405" s="198">
        <v>1</v>
      </c>
    </row>
    <row r="406" spans="1:13" ht="25.5" hidden="1">
      <c r="A406" s="229" t="s">
        <v>279</v>
      </c>
      <c r="B406" s="225" t="s">
        <v>50</v>
      </c>
      <c r="C406" s="225" t="s">
        <v>48</v>
      </c>
      <c r="D406" s="225" t="s">
        <v>168</v>
      </c>
      <c r="E406" s="225" t="s">
        <v>223</v>
      </c>
      <c r="F406" s="225"/>
      <c r="G406" s="232"/>
      <c r="H406" s="232"/>
      <c r="I406" s="232"/>
      <c r="J406" s="207" t="e">
        <f>#REF!+H406+I406+G406</f>
        <v>#REF!</v>
      </c>
      <c r="K406" s="198">
        <v>1</v>
      </c>
    </row>
    <row r="407" spans="1:13" hidden="1">
      <c r="A407" s="229" t="s">
        <v>280</v>
      </c>
      <c r="B407" s="225" t="s">
        <v>50</v>
      </c>
      <c r="C407" s="225" t="s">
        <v>48</v>
      </c>
      <c r="D407" s="225" t="s">
        <v>168</v>
      </c>
      <c r="E407" s="225" t="s">
        <v>223</v>
      </c>
      <c r="F407" s="225"/>
      <c r="G407" s="230"/>
      <c r="H407" s="230"/>
      <c r="I407" s="230"/>
      <c r="J407" s="207" t="e">
        <f>#REF!+H407+I407+G407</f>
        <v>#REF!</v>
      </c>
      <c r="K407" s="198">
        <v>1</v>
      </c>
    </row>
    <row r="408" spans="1:13" hidden="1">
      <c r="A408" s="229" t="s">
        <v>281</v>
      </c>
      <c r="B408" s="225" t="s">
        <v>50</v>
      </c>
      <c r="C408" s="225" t="s">
        <v>48</v>
      </c>
      <c r="D408" s="225" t="s">
        <v>168</v>
      </c>
      <c r="E408" s="225" t="s">
        <v>223</v>
      </c>
      <c r="F408" s="225"/>
      <c r="G408" s="230"/>
      <c r="H408" s="230"/>
      <c r="I408" s="230"/>
      <c r="J408" s="207" t="e">
        <f>#REF!+H408+I408+G408</f>
        <v>#REF!</v>
      </c>
      <c r="K408" s="198">
        <v>1</v>
      </c>
    </row>
    <row r="409" spans="1:13">
      <c r="A409" s="229" t="s">
        <v>220</v>
      </c>
      <c r="B409" s="225" t="s">
        <v>50</v>
      </c>
      <c r="C409" s="225" t="s">
        <v>48</v>
      </c>
      <c r="D409" s="225" t="s">
        <v>168</v>
      </c>
      <c r="E409" s="225" t="s">
        <v>223</v>
      </c>
      <c r="F409" s="225"/>
      <c r="G409" s="230">
        <v>200</v>
      </c>
      <c r="H409" s="230">
        <v>250</v>
      </c>
      <c r="I409" s="230">
        <v>300</v>
      </c>
      <c r="J409" s="207">
        <f>H409+I409+G409</f>
        <v>750</v>
      </c>
      <c r="K409" s="198">
        <v>1</v>
      </c>
      <c r="L409" s="283" t="e">
        <f>#REF!-#REF!</f>
        <v>#REF!</v>
      </c>
      <c r="M409" s="283" t="e">
        <f>G409-#REF!</f>
        <v>#REF!</v>
      </c>
    </row>
    <row r="410" spans="1:13" ht="13.5" hidden="1">
      <c r="A410" s="227" t="s">
        <v>282</v>
      </c>
      <c r="B410" s="225" t="s">
        <v>50</v>
      </c>
      <c r="C410" s="225" t="s">
        <v>48</v>
      </c>
      <c r="D410" s="225" t="s">
        <v>168</v>
      </c>
      <c r="E410" s="225" t="s">
        <v>194</v>
      </c>
      <c r="F410" s="225">
        <v>230</v>
      </c>
      <c r="G410" s="233">
        <f>G411+G412</f>
        <v>0</v>
      </c>
      <c r="H410" s="233">
        <f>H411+H412</f>
        <v>0</v>
      </c>
      <c r="I410" s="233">
        <f>I411+I412</f>
        <v>0</v>
      </c>
      <c r="J410" s="207" t="e">
        <f>#REF!+H410+I410+G410</f>
        <v>#REF!</v>
      </c>
      <c r="K410" s="198">
        <v>1</v>
      </c>
    </row>
    <row r="411" spans="1:13" hidden="1">
      <c r="A411" s="229" t="s">
        <v>283</v>
      </c>
      <c r="B411" s="225" t="s">
        <v>50</v>
      </c>
      <c r="C411" s="225" t="s">
        <v>48</v>
      </c>
      <c r="D411" s="225" t="s">
        <v>168</v>
      </c>
      <c r="E411" s="225" t="s">
        <v>342</v>
      </c>
      <c r="F411" s="225">
        <v>231</v>
      </c>
      <c r="G411" s="232"/>
      <c r="H411" s="232"/>
      <c r="I411" s="232"/>
      <c r="J411" s="207" t="e">
        <f>#REF!+H411+I411+G411</f>
        <v>#REF!</v>
      </c>
      <c r="K411" s="198">
        <v>1</v>
      </c>
    </row>
    <row r="412" spans="1:13" hidden="1">
      <c r="A412" s="229" t="s">
        <v>285</v>
      </c>
      <c r="B412" s="225" t="s">
        <v>50</v>
      </c>
      <c r="C412" s="225" t="s">
        <v>48</v>
      </c>
      <c r="D412" s="225" t="s">
        <v>168</v>
      </c>
      <c r="E412" s="225" t="s">
        <v>342</v>
      </c>
      <c r="F412" s="225">
        <v>232</v>
      </c>
      <c r="G412" s="232"/>
      <c r="H412" s="232"/>
      <c r="I412" s="232"/>
      <c r="J412" s="207" t="e">
        <f>#REF!+H412+I412+G412</f>
        <v>#REF!</v>
      </c>
      <c r="K412" s="198">
        <v>1</v>
      </c>
    </row>
    <row r="413" spans="1:13" ht="27" hidden="1">
      <c r="A413" s="227" t="s">
        <v>286</v>
      </c>
      <c r="B413" s="225" t="s">
        <v>50</v>
      </c>
      <c r="C413" s="225" t="s">
        <v>48</v>
      </c>
      <c r="D413" s="225" t="s">
        <v>168</v>
      </c>
      <c r="E413" s="225" t="s">
        <v>223</v>
      </c>
      <c r="F413" s="225">
        <v>240</v>
      </c>
      <c r="G413" s="233">
        <f>G414+G415</f>
        <v>0</v>
      </c>
      <c r="H413" s="233">
        <f>H414+H415</f>
        <v>0</v>
      </c>
      <c r="I413" s="233">
        <f>I414+I415</f>
        <v>0</v>
      </c>
      <c r="J413" s="207" t="e">
        <f>#REF!+H413+I413+G413</f>
        <v>#REF!</v>
      </c>
      <c r="K413" s="198">
        <v>1</v>
      </c>
    </row>
    <row r="414" spans="1:13" ht="25.5" hidden="1">
      <c r="A414" s="229" t="s">
        <v>287</v>
      </c>
      <c r="B414" s="225" t="s">
        <v>50</v>
      </c>
      <c r="C414" s="225" t="s">
        <v>48</v>
      </c>
      <c r="D414" s="225" t="s">
        <v>168</v>
      </c>
      <c r="E414" s="225" t="s">
        <v>223</v>
      </c>
      <c r="F414" s="225">
        <v>241</v>
      </c>
      <c r="G414" s="232"/>
      <c r="H414" s="232"/>
      <c r="I414" s="232"/>
      <c r="J414" s="207" t="e">
        <f>#REF!+H414+I414+G414</f>
        <v>#REF!</v>
      </c>
      <c r="K414" s="198">
        <v>1</v>
      </c>
    </row>
    <row r="415" spans="1:13" ht="25.5" hidden="1">
      <c r="A415" s="229" t="s">
        <v>292</v>
      </c>
      <c r="B415" s="225" t="s">
        <v>50</v>
      </c>
      <c r="C415" s="225" t="s">
        <v>48</v>
      </c>
      <c r="D415" s="225" t="s">
        <v>168</v>
      </c>
      <c r="E415" s="225" t="s">
        <v>223</v>
      </c>
      <c r="F415" s="225">
        <v>242</v>
      </c>
      <c r="G415" s="232"/>
      <c r="H415" s="232"/>
      <c r="I415" s="232"/>
      <c r="J415" s="207" t="e">
        <f>#REF!+H415+I415+G415</f>
        <v>#REF!</v>
      </c>
      <c r="K415" s="198">
        <v>1</v>
      </c>
    </row>
    <row r="416" spans="1:13" ht="27" hidden="1">
      <c r="A416" s="227" t="s">
        <v>293</v>
      </c>
      <c r="B416" s="225" t="s">
        <v>50</v>
      </c>
      <c r="C416" s="225" t="s">
        <v>48</v>
      </c>
      <c r="D416" s="225" t="s">
        <v>168</v>
      </c>
      <c r="E416" s="225" t="s">
        <v>294</v>
      </c>
      <c r="F416" s="225" t="s">
        <v>295</v>
      </c>
      <c r="G416" s="233">
        <f>G417</f>
        <v>0</v>
      </c>
      <c r="H416" s="233">
        <f>H417</f>
        <v>0</v>
      </c>
      <c r="I416" s="233">
        <f>I417</f>
        <v>0</v>
      </c>
      <c r="J416" s="207" t="e">
        <f>#REF!+H416+I416+G416</f>
        <v>#REF!</v>
      </c>
      <c r="K416" s="198">
        <v>1</v>
      </c>
    </row>
    <row r="417" spans="1:13" ht="25.5" hidden="1">
      <c r="A417" s="229" t="s">
        <v>296</v>
      </c>
      <c r="B417" s="225" t="s">
        <v>50</v>
      </c>
      <c r="C417" s="225" t="s">
        <v>48</v>
      </c>
      <c r="D417" s="225" t="s">
        <v>168</v>
      </c>
      <c r="E417" s="225" t="s">
        <v>297</v>
      </c>
      <c r="F417" s="225" t="s">
        <v>298</v>
      </c>
      <c r="G417" s="232"/>
      <c r="H417" s="232"/>
      <c r="I417" s="232"/>
      <c r="J417" s="207" t="e">
        <f>#REF!+H417+I417+G417</f>
        <v>#REF!</v>
      </c>
      <c r="K417" s="198">
        <v>1</v>
      </c>
    </row>
    <row r="418" spans="1:13" ht="13.5" hidden="1">
      <c r="A418" s="227" t="s">
        <v>299</v>
      </c>
      <c r="B418" s="225" t="s">
        <v>50</v>
      </c>
      <c r="C418" s="225" t="s">
        <v>48</v>
      </c>
      <c r="D418" s="225" t="s">
        <v>168</v>
      </c>
      <c r="E418" s="225" t="s">
        <v>300</v>
      </c>
      <c r="F418" s="225">
        <v>260</v>
      </c>
      <c r="G418" s="233">
        <f>G419+G422</f>
        <v>0</v>
      </c>
      <c r="H418" s="233">
        <f>H419+H422</f>
        <v>0</v>
      </c>
      <c r="I418" s="233">
        <f>I419+I422</f>
        <v>0</v>
      </c>
      <c r="J418" s="207" t="e">
        <f>#REF!+H418+I418+G418</f>
        <v>#REF!</v>
      </c>
      <c r="K418" s="198">
        <v>1</v>
      </c>
    </row>
    <row r="419" spans="1:13" ht="25.5" hidden="1">
      <c r="A419" s="229" t="s">
        <v>301</v>
      </c>
      <c r="B419" s="225" t="s">
        <v>50</v>
      </c>
      <c r="C419" s="225" t="s">
        <v>48</v>
      </c>
      <c r="D419" s="225" t="s">
        <v>168</v>
      </c>
      <c r="E419" s="225" t="s">
        <v>302</v>
      </c>
      <c r="F419" s="225">
        <v>262</v>
      </c>
      <c r="G419" s="233">
        <f>G420+G421</f>
        <v>0</v>
      </c>
      <c r="H419" s="233">
        <f>H420+H421</f>
        <v>0</v>
      </c>
      <c r="I419" s="233">
        <f>I420+I421</f>
        <v>0</v>
      </c>
      <c r="J419" s="207" t="e">
        <f>#REF!+H419+I419+G419</f>
        <v>#REF!</v>
      </c>
      <c r="K419" s="198">
        <v>1</v>
      </c>
    </row>
    <row r="420" spans="1:13" hidden="1">
      <c r="A420" s="229" t="s">
        <v>303</v>
      </c>
      <c r="B420" s="225" t="s">
        <v>50</v>
      </c>
      <c r="C420" s="225" t="s">
        <v>48</v>
      </c>
      <c r="D420" s="225" t="s">
        <v>168</v>
      </c>
      <c r="E420" s="225" t="s">
        <v>302</v>
      </c>
      <c r="F420" s="225"/>
      <c r="G420" s="230"/>
      <c r="H420" s="230"/>
      <c r="I420" s="230"/>
      <c r="J420" s="207" t="e">
        <f>#REF!+H420+I420+G420</f>
        <v>#REF!</v>
      </c>
      <c r="K420" s="198">
        <v>1</v>
      </c>
    </row>
    <row r="421" spans="1:13" hidden="1">
      <c r="A421" s="229" t="s">
        <v>304</v>
      </c>
      <c r="B421" s="225" t="s">
        <v>50</v>
      </c>
      <c r="C421" s="225" t="s">
        <v>48</v>
      </c>
      <c r="D421" s="225" t="s">
        <v>168</v>
      </c>
      <c r="E421" s="225" t="s">
        <v>302</v>
      </c>
      <c r="F421" s="225"/>
      <c r="G421" s="230"/>
      <c r="H421" s="230"/>
      <c r="I421" s="230"/>
      <c r="J421" s="207" t="e">
        <f>#REF!+H421+I421+G421</f>
        <v>#REF!</v>
      </c>
      <c r="K421" s="198">
        <v>1</v>
      </c>
    </row>
    <row r="422" spans="1:13" ht="25.5" hidden="1">
      <c r="A422" s="229" t="s">
        <v>305</v>
      </c>
      <c r="B422" s="225" t="s">
        <v>50</v>
      </c>
      <c r="C422" s="225" t="s">
        <v>48</v>
      </c>
      <c r="D422" s="225" t="s">
        <v>168</v>
      </c>
      <c r="E422" s="225" t="s">
        <v>306</v>
      </c>
      <c r="F422" s="225" t="s">
        <v>307</v>
      </c>
      <c r="G422" s="230"/>
      <c r="H422" s="230"/>
      <c r="I422" s="230"/>
      <c r="J422" s="207" t="e">
        <f>#REF!+H422+I422+G422</f>
        <v>#REF!</v>
      </c>
      <c r="K422" s="198">
        <v>1</v>
      </c>
    </row>
    <row r="423" spans="1:13" ht="13.5">
      <c r="A423" s="227" t="s">
        <v>308</v>
      </c>
      <c r="B423" s="225" t="s">
        <v>50</v>
      </c>
      <c r="C423" s="225" t="s">
        <v>48</v>
      </c>
      <c r="D423" s="225" t="s">
        <v>168</v>
      </c>
      <c r="E423" s="225" t="s">
        <v>223</v>
      </c>
      <c r="F423" s="225">
        <v>290</v>
      </c>
      <c r="G423" s="228">
        <f>G424+G425+G426+G427+G428+G429+G430+G431</f>
        <v>10</v>
      </c>
      <c r="H423" s="228">
        <f>H424+H425+H426+H427+H428+H429+H430+H431</f>
        <v>10</v>
      </c>
      <c r="I423" s="228">
        <f>I424+I425+I426+I427+I428+I429+I430+I431</f>
        <v>10</v>
      </c>
      <c r="J423" s="207">
        <f>H423+I423+G423</f>
        <v>30</v>
      </c>
      <c r="K423" s="198">
        <v>1</v>
      </c>
      <c r="L423" s="283" t="e">
        <f>#REF!-#REF!</f>
        <v>#REF!</v>
      </c>
      <c r="M423" s="283" t="e">
        <f>G423-#REF!</f>
        <v>#REF!</v>
      </c>
    </row>
    <row r="424" spans="1:13" ht="25.5" hidden="1">
      <c r="A424" s="229" t="s">
        <v>309</v>
      </c>
      <c r="B424" s="225" t="s">
        <v>50</v>
      </c>
      <c r="C424" s="225" t="s">
        <v>48</v>
      </c>
      <c r="D424" s="225" t="s">
        <v>168</v>
      </c>
      <c r="E424" s="225" t="s">
        <v>310</v>
      </c>
      <c r="F424" s="225"/>
      <c r="G424" s="230"/>
      <c r="H424" s="230"/>
      <c r="I424" s="230"/>
      <c r="J424" s="207" t="e">
        <f>#REF!+H424+I424+G424</f>
        <v>#REF!</v>
      </c>
      <c r="K424" s="198">
        <v>1</v>
      </c>
    </row>
    <row r="425" spans="1:13" hidden="1">
      <c r="A425" s="229" t="s">
        <v>311</v>
      </c>
      <c r="B425" s="225" t="s">
        <v>50</v>
      </c>
      <c r="C425" s="225" t="s">
        <v>48</v>
      </c>
      <c r="D425" s="225" t="s">
        <v>168</v>
      </c>
      <c r="E425" s="225" t="s">
        <v>312</v>
      </c>
      <c r="F425" s="225"/>
      <c r="G425" s="232"/>
      <c r="H425" s="232"/>
      <c r="I425" s="232"/>
      <c r="J425" s="207" t="e">
        <f>#REF!+H425+I425+G425</f>
        <v>#REF!</v>
      </c>
      <c r="K425" s="198">
        <v>1</v>
      </c>
    </row>
    <row r="426" spans="1:13" hidden="1">
      <c r="A426" s="229" t="s">
        <v>313</v>
      </c>
      <c r="B426" s="225" t="s">
        <v>50</v>
      </c>
      <c r="C426" s="225" t="s">
        <v>48</v>
      </c>
      <c r="D426" s="225" t="s">
        <v>168</v>
      </c>
      <c r="E426" s="225" t="s">
        <v>223</v>
      </c>
      <c r="F426" s="225"/>
      <c r="G426" s="232"/>
      <c r="H426" s="232"/>
      <c r="I426" s="232"/>
      <c r="J426" s="207" t="e">
        <f>#REF!+H426+I426+G426</f>
        <v>#REF!</v>
      </c>
      <c r="K426" s="198">
        <v>1</v>
      </c>
    </row>
    <row r="427" spans="1:13" hidden="1">
      <c r="A427" s="229" t="s">
        <v>314</v>
      </c>
      <c r="B427" s="225" t="s">
        <v>50</v>
      </c>
      <c r="C427" s="225" t="s">
        <v>48</v>
      </c>
      <c r="D427" s="225" t="s">
        <v>168</v>
      </c>
      <c r="E427" s="225" t="s">
        <v>223</v>
      </c>
      <c r="F427" s="225"/>
      <c r="G427" s="232"/>
      <c r="H427" s="232"/>
      <c r="I427" s="232"/>
      <c r="J427" s="207" t="e">
        <f>#REF!+H427+I427+G427</f>
        <v>#REF!</v>
      </c>
      <c r="K427" s="198">
        <v>1</v>
      </c>
    </row>
    <row r="428" spans="1:13" hidden="1">
      <c r="A428" s="229" t="s">
        <v>315</v>
      </c>
      <c r="B428" s="225" t="s">
        <v>50</v>
      </c>
      <c r="C428" s="225" t="s">
        <v>48</v>
      </c>
      <c r="D428" s="225" t="s">
        <v>168</v>
      </c>
      <c r="E428" s="225" t="s">
        <v>223</v>
      </c>
      <c r="F428" s="225"/>
      <c r="G428" s="230"/>
      <c r="H428" s="230"/>
      <c r="I428" s="230"/>
      <c r="J428" s="207" t="e">
        <f>#REF!+H428+I428+G428</f>
        <v>#REF!</v>
      </c>
      <c r="K428" s="198">
        <v>1</v>
      </c>
    </row>
    <row r="429" spans="1:13" ht="38.25" hidden="1">
      <c r="A429" s="229" t="s">
        <v>316</v>
      </c>
      <c r="B429" s="225" t="s">
        <v>50</v>
      </c>
      <c r="C429" s="225" t="s">
        <v>48</v>
      </c>
      <c r="D429" s="225" t="s">
        <v>168</v>
      </c>
      <c r="E429" s="225" t="s">
        <v>223</v>
      </c>
      <c r="F429" s="225"/>
      <c r="G429" s="230"/>
      <c r="H429" s="230"/>
      <c r="I429" s="230"/>
      <c r="J429" s="207" t="e">
        <f>#REF!+H429+I429+G429</f>
        <v>#REF!</v>
      </c>
      <c r="K429" s="198">
        <v>1</v>
      </c>
    </row>
    <row r="430" spans="1:13" hidden="1">
      <c r="A430" s="229" t="s">
        <v>317</v>
      </c>
      <c r="B430" s="225" t="s">
        <v>50</v>
      </c>
      <c r="C430" s="225" t="s">
        <v>48</v>
      </c>
      <c r="D430" s="225" t="s">
        <v>168</v>
      </c>
      <c r="E430" s="225" t="s">
        <v>223</v>
      </c>
      <c r="F430" s="225"/>
      <c r="G430" s="230"/>
      <c r="H430" s="230"/>
      <c r="I430" s="230"/>
      <c r="J430" s="207" t="e">
        <f>#REF!+H430+I430+G430</f>
        <v>#REF!</v>
      </c>
      <c r="K430" s="198">
        <v>1</v>
      </c>
    </row>
    <row r="431" spans="1:13">
      <c r="A431" s="229" t="s">
        <v>220</v>
      </c>
      <c r="B431" s="225" t="s">
        <v>50</v>
      </c>
      <c r="C431" s="225" t="s">
        <v>48</v>
      </c>
      <c r="D431" s="225" t="s">
        <v>168</v>
      </c>
      <c r="E431" s="225" t="s">
        <v>223</v>
      </c>
      <c r="F431" s="225"/>
      <c r="G431" s="232">
        <v>10</v>
      </c>
      <c r="H431" s="232">
        <v>10</v>
      </c>
      <c r="I431" s="232">
        <v>10</v>
      </c>
      <c r="J431" s="207">
        <f>H431+I431+G431</f>
        <v>30</v>
      </c>
      <c r="K431" s="198">
        <v>1</v>
      </c>
      <c r="L431" s="283" t="e">
        <f>#REF!-#REF!</f>
        <v>#REF!</v>
      </c>
      <c r="M431" s="283" t="e">
        <f>G431-#REF!</f>
        <v>#REF!</v>
      </c>
    </row>
    <row r="432" spans="1:13" ht="13.5" hidden="1">
      <c r="A432" s="227" t="s">
        <v>319</v>
      </c>
      <c r="B432" s="225" t="s">
        <v>50</v>
      </c>
      <c r="C432" s="225" t="s">
        <v>48</v>
      </c>
      <c r="D432" s="225" t="s">
        <v>168</v>
      </c>
      <c r="E432" s="225" t="s">
        <v>223</v>
      </c>
      <c r="F432" s="234">
        <v>300</v>
      </c>
      <c r="G432" s="235">
        <f>G433+G439+G440</f>
        <v>0</v>
      </c>
      <c r="H432" s="235">
        <f>H433+H439+H440</f>
        <v>0</v>
      </c>
      <c r="I432" s="235">
        <f>I433+I439+I440</f>
        <v>0</v>
      </c>
      <c r="J432" s="207" t="e">
        <f>#REF!+H432+I432+G432</f>
        <v>#REF!</v>
      </c>
      <c r="K432" s="198">
        <v>1</v>
      </c>
    </row>
    <row r="433" spans="1:11" ht="25.5" hidden="1">
      <c r="A433" s="231" t="s">
        <v>320</v>
      </c>
      <c r="B433" s="225" t="s">
        <v>50</v>
      </c>
      <c r="C433" s="225" t="s">
        <v>48</v>
      </c>
      <c r="D433" s="225" t="s">
        <v>168</v>
      </c>
      <c r="E433" s="225" t="s">
        <v>223</v>
      </c>
      <c r="F433" s="225">
        <v>310</v>
      </c>
      <c r="G433" s="228">
        <f>G434+G435+G436+G437+G438</f>
        <v>0</v>
      </c>
      <c r="H433" s="228">
        <f>H434+H435+H436+H437+H438</f>
        <v>0</v>
      </c>
      <c r="I433" s="228">
        <f>I434+I435+I436+I437+I438</f>
        <v>0</v>
      </c>
      <c r="J433" s="207" t="e">
        <f>#REF!+H433+I433+G433</f>
        <v>#REF!</v>
      </c>
      <c r="K433" s="198">
        <v>1</v>
      </c>
    </row>
    <row r="434" spans="1:11" ht="38.25" hidden="1">
      <c r="A434" s="229" t="s">
        <v>321</v>
      </c>
      <c r="B434" s="225" t="s">
        <v>50</v>
      </c>
      <c r="C434" s="225" t="s">
        <v>48</v>
      </c>
      <c r="D434" s="225" t="s">
        <v>168</v>
      </c>
      <c r="E434" s="225" t="s">
        <v>223</v>
      </c>
      <c r="F434" s="225"/>
      <c r="G434" s="232"/>
      <c r="H434" s="232"/>
      <c r="I434" s="232"/>
      <c r="J434" s="207" t="e">
        <f>#REF!+H434+I434+G434</f>
        <v>#REF!</v>
      </c>
      <c r="K434" s="198">
        <v>1</v>
      </c>
    </row>
    <row r="435" spans="1:11" hidden="1">
      <c r="A435" s="229" t="s">
        <v>322</v>
      </c>
      <c r="B435" s="225" t="s">
        <v>50</v>
      </c>
      <c r="C435" s="225" t="s">
        <v>48</v>
      </c>
      <c r="D435" s="225" t="s">
        <v>168</v>
      </c>
      <c r="E435" s="225"/>
      <c r="F435" s="225"/>
      <c r="G435" s="232"/>
      <c r="H435" s="232"/>
      <c r="I435" s="232"/>
      <c r="J435" s="207" t="e">
        <f>#REF!+H435+I435+G435</f>
        <v>#REF!</v>
      </c>
      <c r="K435" s="198">
        <v>1</v>
      </c>
    </row>
    <row r="436" spans="1:11" hidden="1">
      <c r="A436" s="229" t="s">
        <v>323</v>
      </c>
      <c r="B436" s="225" t="s">
        <v>50</v>
      </c>
      <c r="C436" s="225" t="s">
        <v>48</v>
      </c>
      <c r="D436" s="225" t="s">
        <v>168</v>
      </c>
      <c r="E436" s="225" t="s">
        <v>223</v>
      </c>
      <c r="F436" s="225"/>
      <c r="G436" s="232"/>
      <c r="H436" s="232"/>
      <c r="I436" s="232"/>
      <c r="J436" s="207" t="e">
        <f>#REF!+H436+I436+G436</f>
        <v>#REF!</v>
      </c>
      <c r="K436" s="198">
        <v>1</v>
      </c>
    </row>
    <row r="437" spans="1:11" ht="28.5" hidden="1" customHeight="1">
      <c r="A437" s="229" t="s">
        <v>324</v>
      </c>
      <c r="B437" s="225" t="s">
        <v>50</v>
      </c>
      <c r="C437" s="225" t="s">
        <v>48</v>
      </c>
      <c r="D437" s="225" t="s">
        <v>168</v>
      </c>
      <c r="E437" s="225" t="s">
        <v>223</v>
      </c>
      <c r="F437" s="225"/>
      <c r="G437" s="230"/>
      <c r="H437" s="230"/>
      <c r="I437" s="230"/>
      <c r="J437" s="207" t="e">
        <f>#REF!+H437+I437+G437</f>
        <v>#REF!</v>
      </c>
      <c r="K437" s="198">
        <v>1</v>
      </c>
    </row>
    <row r="438" spans="1:11" hidden="1">
      <c r="A438" s="229" t="s">
        <v>220</v>
      </c>
      <c r="B438" s="225" t="s">
        <v>50</v>
      </c>
      <c r="C438" s="225" t="s">
        <v>48</v>
      </c>
      <c r="D438" s="225" t="s">
        <v>168</v>
      </c>
      <c r="E438" s="225" t="s">
        <v>223</v>
      </c>
      <c r="F438" s="225"/>
      <c r="G438" s="232"/>
      <c r="H438" s="232"/>
      <c r="I438" s="232"/>
      <c r="J438" s="207" t="e">
        <f>#REF!+H438+I438+G438</f>
        <v>#REF!</v>
      </c>
      <c r="K438" s="198">
        <v>1</v>
      </c>
    </row>
    <row r="439" spans="1:11" hidden="1">
      <c r="A439" s="231" t="s">
        <v>325</v>
      </c>
      <c r="B439" s="225" t="s">
        <v>50</v>
      </c>
      <c r="C439" s="225" t="s">
        <v>48</v>
      </c>
      <c r="D439" s="225" t="s">
        <v>168</v>
      </c>
      <c r="E439" s="225" t="s">
        <v>223</v>
      </c>
      <c r="F439" s="225">
        <v>320</v>
      </c>
      <c r="G439" s="232"/>
      <c r="H439" s="232"/>
      <c r="I439" s="232"/>
      <c r="J439" s="207" t="e">
        <f>#REF!+H439+I439+G439</f>
        <v>#REF!</v>
      </c>
      <c r="K439" s="198">
        <v>1</v>
      </c>
    </row>
    <row r="440" spans="1:11" ht="25.5" hidden="1">
      <c r="A440" s="231" t="s">
        <v>326</v>
      </c>
      <c r="B440" s="225" t="s">
        <v>50</v>
      </c>
      <c r="C440" s="225" t="s">
        <v>48</v>
      </c>
      <c r="D440" s="225" t="s">
        <v>168</v>
      </c>
      <c r="E440" s="225" t="s">
        <v>223</v>
      </c>
      <c r="F440" s="225">
        <v>340</v>
      </c>
      <c r="G440" s="228">
        <f>G441+G442+G443+G444+G445+G446+G447+G448+G449</f>
        <v>0</v>
      </c>
      <c r="H440" s="228">
        <f>H441+H442+H443+H444+H445+H446+H447+H448+H449</f>
        <v>0</v>
      </c>
      <c r="I440" s="228">
        <f>I441+I442+I443+I444+I445+I446+I447+I448+I449</f>
        <v>0</v>
      </c>
      <c r="J440" s="207" t="e">
        <f>#REF!+H440+I440+G440</f>
        <v>#REF!</v>
      </c>
      <c r="K440" s="198">
        <v>1</v>
      </c>
    </row>
    <row r="441" spans="1:11" hidden="1">
      <c r="A441" s="229" t="s">
        <v>327</v>
      </c>
      <c r="B441" s="225" t="s">
        <v>50</v>
      </c>
      <c r="C441" s="225" t="s">
        <v>48</v>
      </c>
      <c r="D441" s="225" t="s">
        <v>168</v>
      </c>
      <c r="E441" s="225" t="s">
        <v>223</v>
      </c>
      <c r="F441" s="225"/>
      <c r="G441" s="232"/>
      <c r="H441" s="232"/>
      <c r="I441" s="232"/>
      <c r="J441" s="207" t="e">
        <f>#REF!+H441+I441+G441</f>
        <v>#REF!</v>
      </c>
      <c r="K441" s="198">
        <v>1</v>
      </c>
    </row>
    <row r="442" spans="1:11" hidden="1">
      <c r="A442" s="229" t="s">
        <v>328</v>
      </c>
      <c r="B442" s="225" t="s">
        <v>50</v>
      </c>
      <c r="C442" s="225" t="s">
        <v>48</v>
      </c>
      <c r="D442" s="225" t="s">
        <v>168</v>
      </c>
      <c r="E442" s="225" t="s">
        <v>223</v>
      </c>
      <c r="F442" s="225"/>
      <c r="G442" s="230"/>
      <c r="H442" s="230"/>
      <c r="I442" s="230"/>
      <c r="J442" s="207" t="e">
        <f>#REF!+H442+I442+G442</f>
        <v>#REF!</v>
      </c>
      <c r="K442" s="198">
        <v>1</v>
      </c>
    </row>
    <row r="443" spans="1:11" hidden="1">
      <c r="A443" s="229" t="s">
        <v>329</v>
      </c>
      <c r="B443" s="225" t="s">
        <v>50</v>
      </c>
      <c r="C443" s="225" t="s">
        <v>48</v>
      </c>
      <c r="D443" s="225" t="s">
        <v>168</v>
      </c>
      <c r="E443" s="225" t="s">
        <v>223</v>
      </c>
      <c r="F443" s="225"/>
      <c r="G443" s="230"/>
      <c r="H443" s="230"/>
      <c r="I443" s="230"/>
      <c r="J443" s="207" t="e">
        <f>#REF!+H443+I443+G443</f>
        <v>#REF!</v>
      </c>
      <c r="K443" s="198">
        <v>1</v>
      </c>
    </row>
    <row r="444" spans="1:11" hidden="1">
      <c r="A444" s="229" t="s">
        <v>330</v>
      </c>
      <c r="B444" s="225" t="s">
        <v>50</v>
      </c>
      <c r="C444" s="225" t="s">
        <v>48</v>
      </c>
      <c r="D444" s="225" t="s">
        <v>168</v>
      </c>
      <c r="E444" s="225" t="s">
        <v>223</v>
      </c>
      <c r="F444" s="225"/>
      <c r="G444" s="230"/>
      <c r="H444" s="230"/>
      <c r="I444" s="230"/>
      <c r="J444" s="207" t="e">
        <f>#REF!+H444+I444+G444</f>
        <v>#REF!</v>
      </c>
      <c r="K444" s="198">
        <v>1</v>
      </c>
    </row>
    <row r="445" spans="1:11" hidden="1">
      <c r="A445" s="229" t="s">
        <v>331</v>
      </c>
      <c r="B445" s="225" t="s">
        <v>50</v>
      </c>
      <c r="C445" s="225" t="s">
        <v>48</v>
      </c>
      <c r="D445" s="225" t="s">
        <v>168</v>
      </c>
      <c r="E445" s="225" t="s">
        <v>223</v>
      </c>
      <c r="F445" s="225"/>
      <c r="G445" s="230"/>
      <c r="H445" s="230"/>
      <c r="I445" s="230"/>
      <c r="J445" s="207" t="e">
        <f>#REF!+H445+I445+G445</f>
        <v>#REF!</v>
      </c>
      <c r="K445" s="198">
        <v>1</v>
      </c>
    </row>
    <row r="446" spans="1:11" hidden="1">
      <c r="A446" s="229" t="s">
        <v>332</v>
      </c>
      <c r="B446" s="225" t="s">
        <v>50</v>
      </c>
      <c r="C446" s="225" t="s">
        <v>48</v>
      </c>
      <c r="D446" s="225" t="s">
        <v>168</v>
      </c>
      <c r="E446" s="225" t="s">
        <v>223</v>
      </c>
      <c r="F446" s="225"/>
      <c r="G446" s="230"/>
      <c r="H446" s="230"/>
      <c r="I446" s="230"/>
      <c r="J446" s="207" t="e">
        <f>#REF!+H446+I446+G446</f>
        <v>#REF!</v>
      </c>
      <c r="K446" s="198">
        <v>1</v>
      </c>
    </row>
    <row r="447" spans="1:11" ht="25.5" hidden="1">
      <c r="A447" s="229" t="s">
        <v>333</v>
      </c>
      <c r="B447" s="225" t="s">
        <v>50</v>
      </c>
      <c r="C447" s="225" t="s">
        <v>48</v>
      </c>
      <c r="D447" s="225" t="s">
        <v>168</v>
      </c>
      <c r="E447" s="225" t="s">
        <v>223</v>
      </c>
      <c r="F447" s="225"/>
      <c r="G447" s="230"/>
      <c r="H447" s="230"/>
      <c r="I447" s="230"/>
      <c r="J447" s="207" t="e">
        <f>#REF!+H447+I447+G447</f>
        <v>#REF!</v>
      </c>
      <c r="K447" s="198">
        <v>1</v>
      </c>
    </row>
    <row r="448" spans="1:11" ht="25.5" hidden="1">
      <c r="A448" s="229" t="s">
        <v>334</v>
      </c>
      <c r="B448" s="225" t="s">
        <v>50</v>
      </c>
      <c r="C448" s="225" t="s">
        <v>48</v>
      </c>
      <c r="D448" s="225" t="s">
        <v>168</v>
      </c>
      <c r="E448" s="225" t="s">
        <v>248</v>
      </c>
      <c r="F448" s="225"/>
      <c r="G448" s="230"/>
      <c r="H448" s="230"/>
      <c r="I448" s="230"/>
      <c r="J448" s="207" t="e">
        <f>#REF!+H448+I448+G448</f>
        <v>#REF!</v>
      </c>
      <c r="K448" s="198">
        <v>1</v>
      </c>
    </row>
    <row r="449" spans="1:13" hidden="1">
      <c r="A449" s="229" t="s">
        <v>335</v>
      </c>
      <c r="B449" s="225" t="s">
        <v>50</v>
      </c>
      <c r="C449" s="225" t="s">
        <v>48</v>
      </c>
      <c r="D449" s="225" t="s">
        <v>168</v>
      </c>
      <c r="E449" s="225" t="s">
        <v>223</v>
      </c>
      <c r="F449" s="225"/>
      <c r="G449" s="230"/>
      <c r="H449" s="230"/>
      <c r="I449" s="230"/>
      <c r="J449" s="207" t="e">
        <f>#REF!+H449+I449+G449</f>
        <v>#REF!</v>
      </c>
      <c r="K449" s="251">
        <v>1</v>
      </c>
    </row>
    <row r="450" spans="1:13" ht="30.75" customHeight="1">
      <c r="A450" s="221" t="s">
        <v>33</v>
      </c>
      <c r="B450" s="222" t="s">
        <v>50</v>
      </c>
      <c r="C450" s="222" t="s">
        <v>48</v>
      </c>
      <c r="D450" s="222" t="s">
        <v>119</v>
      </c>
      <c r="E450" s="222"/>
      <c r="F450" s="222"/>
      <c r="G450" s="223">
        <f>G451</f>
        <v>800.5</v>
      </c>
      <c r="H450" s="223">
        <f>H451</f>
        <v>800.5</v>
      </c>
      <c r="I450" s="223">
        <f>I451</f>
        <v>800.5</v>
      </c>
      <c r="J450" s="207">
        <f>H450+I450+G450</f>
        <v>2401.5</v>
      </c>
      <c r="K450" s="198">
        <v>1</v>
      </c>
      <c r="L450" s="283" t="e">
        <f>#REF!-#REF!</f>
        <v>#REF!</v>
      </c>
      <c r="M450" s="283" t="e">
        <f>G450-#REF!</f>
        <v>#REF!</v>
      </c>
    </row>
    <row r="451" spans="1:13">
      <c r="A451" s="224" t="s">
        <v>212</v>
      </c>
      <c r="B451" s="225" t="s">
        <v>50</v>
      </c>
      <c r="C451" s="225" t="s">
        <v>48</v>
      </c>
      <c r="D451" s="225" t="s">
        <v>119</v>
      </c>
      <c r="E451" s="225"/>
      <c r="F451" s="225" t="s">
        <v>152</v>
      </c>
      <c r="G451" s="226">
        <f>G452+G458+G496+G499+G502+G504+G509</f>
        <v>800.5</v>
      </c>
      <c r="H451" s="226">
        <f>H452+H458+H496+H499+H502+H504+H509</f>
        <v>800.5</v>
      </c>
      <c r="I451" s="226">
        <f>I452+I458+I496+I499+I502+I504+I509</f>
        <v>800.5</v>
      </c>
      <c r="J451" s="207">
        <f>H451+I451+G451</f>
        <v>2401.5</v>
      </c>
      <c r="K451" s="198">
        <v>1</v>
      </c>
      <c r="L451" s="283" t="e">
        <f>#REF!-#REF!</f>
        <v>#REF!</v>
      </c>
      <c r="M451" s="283" t="e">
        <f>G451-#REF!</f>
        <v>#REF!</v>
      </c>
    </row>
    <row r="452" spans="1:13" ht="27" hidden="1">
      <c r="A452" s="227" t="s">
        <v>213</v>
      </c>
      <c r="B452" s="225" t="s">
        <v>50</v>
      </c>
      <c r="C452" s="225" t="s">
        <v>48</v>
      </c>
      <c r="D452" s="225" t="s">
        <v>119</v>
      </c>
      <c r="E452" s="225" t="s">
        <v>214</v>
      </c>
      <c r="F452" s="225"/>
      <c r="G452" s="228">
        <f>G453+G454+G457</f>
        <v>0</v>
      </c>
      <c r="H452" s="228">
        <f>H453+H454+H457</f>
        <v>0</v>
      </c>
      <c r="I452" s="228">
        <f>I453+I454+I457</f>
        <v>0</v>
      </c>
      <c r="J452" s="207" t="e">
        <f>#REF!+H452+I452+G452</f>
        <v>#REF!</v>
      </c>
      <c r="K452" s="198">
        <v>1</v>
      </c>
    </row>
    <row r="453" spans="1:13" hidden="1">
      <c r="A453" s="229" t="s">
        <v>216</v>
      </c>
      <c r="B453" s="225" t="s">
        <v>50</v>
      </c>
      <c r="C453" s="225" t="s">
        <v>48</v>
      </c>
      <c r="D453" s="225" t="s">
        <v>119</v>
      </c>
      <c r="E453" s="225" t="s">
        <v>217</v>
      </c>
      <c r="F453" s="225">
        <v>211</v>
      </c>
      <c r="G453" s="230"/>
      <c r="H453" s="230"/>
      <c r="I453" s="230"/>
      <c r="J453" s="207" t="e">
        <f>#REF!+H453+I453+G453</f>
        <v>#REF!</v>
      </c>
      <c r="K453" s="198">
        <v>1</v>
      </c>
    </row>
    <row r="454" spans="1:13" hidden="1">
      <c r="A454" s="231" t="s">
        <v>218</v>
      </c>
      <c r="B454" s="225" t="s">
        <v>50</v>
      </c>
      <c r="C454" s="225" t="s">
        <v>48</v>
      </c>
      <c r="D454" s="225" t="s">
        <v>119</v>
      </c>
      <c r="E454" s="225" t="s">
        <v>217</v>
      </c>
      <c r="F454" s="225">
        <v>212</v>
      </c>
      <c r="G454" s="228">
        <f>G455+G456</f>
        <v>0</v>
      </c>
      <c r="H454" s="228">
        <f>H455+H456</f>
        <v>0</v>
      </c>
      <c r="I454" s="228">
        <f>I455+I456</f>
        <v>0</v>
      </c>
      <c r="J454" s="207" t="e">
        <f>#REF!+H454+I454+G454</f>
        <v>#REF!</v>
      </c>
      <c r="K454" s="198">
        <v>1</v>
      </c>
    </row>
    <row r="455" spans="1:13" hidden="1">
      <c r="A455" s="229" t="s">
        <v>219</v>
      </c>
      <c r="B455" s="225" t="s">
        <v>50</v>
      </c>
      <c r="C455" s="225" t="s">
        <v>48</v>
      </c>
      <c r="D455" s="225" t="s">
        <v>119</v>
      </c>
      <c r="E455" s="225" t="s">
        <v>217</v>
      </c>
      <c r="F455" s="225"/>
      <c r="G455" s="230"/>
      <c r="H455" s="230"/>
      <c r="I455" s="230"/>
      <c r="J455" s="207" t="e">
        <f>#REF!+H455+I455+G455</f>
        <v>#REF!</v>
      </c>
      <c r="K455" s="198">
        <v>1</v>
      </c>
    </row>
    <row r="456" spans="1:13" hidden="1">
      <c r="A456" s="229" t="s">
        <v>220</v>
      </c>
      <c r="B456" s="225" t="s">
        <v>50</v>
      </c>
      <c r="C456" s="225" t="s">
        <v>48</v>
      </c>
      <c r="D456" s="225" t="s">
        <v>119</v>
      </c>
      <c r="E456" s="225" t="s">
        <v>217</v>
      </c>
      <c r="F456" s="225"/>
      <c r="G456" s="232"/>
      <c r="H456" s="232"/>
      <c r="I456" s="232"/>
      <c r="J456" s="207" t="e">
        <f>#REF!+H456+I456+G456</f>
        <v>#REF!</v>
      </c>
      <c r="K456" s="198">
        <v>1</v>
      </c>
    </row>
    <row r="457" spans="1:13" hidden="1">
      <c r="A457" s="231" t="s">
        <v>221</v>
      </c>
      <c r="B457" s="225" t="s">
        <v>50</v>
      </c>
      <c r="C457" s="225" t="s">
        <v>48</v>
      </c>
      <c r="D457" s="225" t="s">
        <v>119</v>
      </c>
      <c r="E457" s="225" t="s">
        <v>217</v>
      </c>
      <c r="F457" s="225">
        <v>213</v>
      </c>
      <c r="G457" s="230"/>
      <c r="H457" s="230"/>
      <c r="I457" s="230"/>
      <c r="J457" s="207" t="e">
        <f>#REF!+H457+I457+G457</f>
        <v>#REF!</v>
      </c>
      <c r="K457" s="198">
        <v>1</v>
      </c>
    </row>
    <row r="458" spans="1:13" ht="13.5" hidden="1">
      <c r="A458" s="227" t="s">
        <v>222</v>
      </c>
      <c r="B458" s="225" t="s">
        <v>50</v>
      </c>
      <c r="C458" s="225" t="s">
        <v>48</v>
      </c>
      <c r="D458" s="225" t="s">
        <v>119</v>
      </c>
      <c r="E458" s="225" t="s">
        <v>223</v>
      </c>
      <c r="F458" s="225">
        <v>220</v>
      </c>
      <c r="G458" s="228">
        <f>G459+G460+G463+G468+G469+G479</f>
        <v>0</v>
      </c>
      <c r="H458" s="228">
        <f>H459+H460+H463+H468+H469+H479</f>
        <v>0</v>
      </c>
      <c r="I458" s="228">
        <f>I459+I460+I463+I468+I469+I479</f>
        <v>0</v>
      </c>
      <c r="J458" s="207" t="e">
        <f>#REF!+H458+I458+G458</f>
        <v>#REF!</v>
      </c>
      <c r="K458" s="198">
        <v>1</v>
      </c>
      <c r="L458" s="283" t="e">
        <f>#REF!-#REF!</f>
        <v>#REF!</v>
      </c>
    </row>
    <row r="459" spans="1:13" hidden="1">
      <c r="A459" s="229" t="s">
        <v>224</v>
      </c>
      <c r="B459" s="225" t="s">
        <v>50</v>
      </c>
      <c r="C459" s="225" t="s">
        <v>48</v>
      </c>
      <c r="D459" s="225" t="s">
        <v>119</v>
      </c>
      <c r="E459" s="225" t="s">
        <v>223</v>
      </c>
      <c r="F459" s="225">
        <v>221</v>
      </c>
      <c r="G459" s="230"/>
      <c r="H459" s="230"/>
      <c r="I459" s="230"/>
      <c r="J459" s="207" t="e">
        <f>#REF!+H459+I459+G459</f>
        <v>#REF!</v>
      </c>
      <c r="K459" s="198">
        <v>1</v>
      </c>
    </row>
    <row r="460" spans="1:13" ht="13.5" hidden="1">
      <c r="A460" s="227" t="s">
        <v>225</v>
      </c>
      <c r="B460" s="225" t="s">
        <v>50</v>
      </c>
      <c r="C460" s="225" t="s">
        <v>48</v>
      </c>
      <c r="D460" s="225" t="s">
        <v>119</v>
      </c>
      <c r="E460" s="225" t="s">
        <v>223</v>
      </c>
      <c r="F460" s="225">
        <v>222</v>
      </c>
      <c r="G460" s="233">
        <f>G461+G462</f>
        <v>0</v>
      </c>
      <c r="H460" s="233">
        <f>H461+H462</f>
        <v>0</v>
      </c>
      <c r="I460" s="233">
        <f>I461+I462</f>
        <v>0</v>
      </c>
      <c r="J460" s="207" t="e">
        <f>#REF!+H460+I460+G460</f>
        <v>#REF!</v>
      </c>
      <c r="K460" s="198">
        <v>1</v>
      </c>
    </row>
    <row r="461" spans="1:13" hidden="1">
      <c r="A461" s="229" t="s">
        <v>226</v>
      </c>
      <c r="B461" s="225" t="s">
        <v>50</v>
      </c>
      <c r="C461" s="225" t="s">
        <v>48</v>
      </c>
      <c r="D461" s="225" t="s">
        <v>119</v>
      </c>
      <c r="E461" s="225" t="s">
        <v>223</v>
      </c>
      <c r="F461" s="225"/>
      <c r="G461" s="232"/>
      <c r="H461" s="232"/>
      <c r="I461" s="232"/>
      <c r="J461" s="207" t="e">
        <f>#REF!+H461+I461+G461</f>
        <v>#REF!</v>
      </c>
      <c r="K461" s="198">
        <v>1</v>
      </c>
    </row>
    <row r="462" spans="1:13" ht="25.5" hidden="1">
      <c r="A462" s="229" t="s">
        <v>227</v>
      </c>
      <c r="B462" s="225" t="s">
        <v>50</v>
      </c>
      <c r="C462" s="225" t="s">
        <v>48</v>
      </c>
      <c r="D462" s="225" t="s">
        <v>119</v>
      </c>
      <c r="E462" s="225" t="s">
        <v>223</v>
      </c>
      <c r="F462" s="225"/>
      <c r="G462" s="232"/>
      <c r="H462" s="232"/>
      <c r="I462" s="232"/>
      <c r="J462" s="207" t="e">
        <f>#REF!+H462+I462+G462</f>
        <v>#REF!</v>
      </c>
      <c r="K462" s="198">
        <v>1</v>
      </c>
    </row>
    <row r="463" spans="1:13" ht="13.5" hidden="1">
      <c r="A463" s="227" t="s">
        <v>228</v>
      </c>
      <c r="B463" s="225" t="s">
        <v>50</v>
      </c>
      <c r="C463" s="225" t="s">
        <v>48</v>
      </c>
      <c r="D463" s="225" t="s">
        <v>119</v>
      </c>
      <c r="E463" s="225" t="s">
        <v>223</v>
      </c>
      <c r="F463" s="225">
        <v>223</v>
      </c>
      <c r="G463" s="228">
        <f>G464+G465+G466+G467</f>
        <v>0</v>
      </c>
      <c r="H463" s="228">
        <f>H464+H465+H466+H467</f>
        <v>0</v>
      </c>
      <c r="I463" s="228">
        <f>I464+I465+I466+I467</f>
        <v>0</v>
      </c>
      <c r="J463" s="207" t="e">
        <f>#REF!+H463+I463+G463</f>
        <v>#REF!</v>
      </c>
      <c r="K463" s="198">
        <v>1</v>
      </c>
    </row>
    <row r="464" spans="1:13" hidden="1">
      <c r="A464" s="229" t="s">
        <v>229</v>
      </c>
      <c r="B464" s="225" t="s">
        <v>50</v>
      </c>
      <c r="C464" s="225" t="s">
        <v>48</v>
      </c>
      <c r="D464" s="225" t="s">
        <v>119</v>
      </c>
      <c r="E464" s="225" t="s">
        <v>223</v>
      </c>
      <c r="F464" s="225"/>
      <c r="G464" s="230"/>
      <c r="H464" s="230"/>
      <c r="I464" s="230"/>
      <c r="J464" s="207" t="e">
        <f>#REF!+H464+I464+G464</f>
        <v>#REF!</v>
      </c>
      <c r="K464" s="198">
        <v>1</v>
      </c>
    </row>
    <row r="465" spans="1:12" hidden="1">
      <c r="A465" s="229" t="s">
        <v>230</v>
      </c>
      <c r="B465" s="225" t="s">
        <v>50</v>
      </c>
      <c r="C465" s="225" t="s">
        <v>48</v>
      </c>
      <c r="D465" s="225" t="s">
        <v>119</v>
      </c>
      <c r="E465" s="225" t="s">
        <v>223</v>
      </c>
      <c r="F465" s="225"/>
      <c r="G465" s="230"/>
      <c r="H465" s="230"/>
      <c r="I465" s="230"/>
      <c r="J465" s="207" t="e">
        <f>#REF!+H465+I465+G465</f>
        <v>#REF!</v>
      </c>
      <c r="K465" s="198">
        <v>1</v>
      </c>
    </row>
    <row r="466" spans="1:12" hidden="1">
      <c r="A466" s="229" t="s">
        <v>231</v>
      </c>
      <c r="B466" s="225" t="s">
        <v>50</v>
      </c>
      <c r="C466" s="225" t="s">
        <v>48</v>
      </c>
      <c r="D466" s="225" t="s">
        <v>119</v>
      </c>
      <c r="E466" s="225" t="s">
        <v>223</v>
      </c>
      <c r="F466" s="225"/>
      <c r="G466" s="230"/>
      <c r="H466" s="230"/>
      <c r="I466" s="230"/>
      <c r="J466" s="207" t="e">
        <f>#REF!+H466+I466+G466</f>
        <v>#REF!</v>
      </c>
      <c r="K466" s="198">
        <v>1</v>
      </c>
    </row>
    <row r="467" spans="1:12" hidden="1">
      <c r="A467" s="229" t="s">
        <v>232</v>
      </c>
      <c r="B467" s="225" t="s">
        <v>50</v>
      </c>
      <c r="C467" s="225" t="s">
        <v>48</v>
      </c>
      <c r="D467" s="225" t="s">
        <v>119</v>
      </c>
      <c r="E467" s="225" t="s">
        <v>223</v>
      </c>
      <c r="F467" s="225"/>
      <c r="G467" s="230"/>
      <c r="H467" s="230"/>
      <c r="I467" s="230"/>
      <c r="J467" s="207" t="e">
        <f>#REF!+H467+I467+G467</f>
        <v>#REF!</v>
      </c>
      <c r="K467" s="198">
        <v>1</v>
      </c>
    </row>
    <row r="468" spans="1:12" ht="13.5" hidden="1">
      <c r="A468" s="227" t="s">
        <v>233</v>
      </c>
      <c r="B468" s="225" t="s">
        <v>50</v>
      </c>
      <c r="C468" s="225" t="s">
        <v>48</v>
      </c>
      <c r="D468" s="225" t="s">
        <v>119</v>
      </c>
      <c r="E468" s="225" t="s">
        <v>223</v>
      </c>
      <c r="F468" s="225">
        <v>224</v>
      </c>
      <c r="G468" s="232"/>
      <c r="H468" s="232"/>
      <c r="I468" s="232"/>
      <c r="J468" s="207" t="e">
        <f>#REF!+H468+I468+G468</f>
        <v>#REF!</v>
      </c>
      <c r="K468" s="198">
        <v>1</v>
      </c>
    </row>
    <row r="469" spans="1:12" ht="13.5" hidden="1">
      <c r="A469" s="227" t="s">
        <v>234</v>
      </c>
      <c r="B469" s="225" t="s">
        <v>50</v>
      </c>
      <c r="C469" s="225" t="s">
        <v>48</v>
      </c>
      <c r="D469" s="225" t="s">
        <v>119</v>
      </c>
      <c r="E469" s="225" t="s">
        <v>223</v>
      </c>
      <c r="F469" s="225">
        <v>225</v>
      </c>
      <c r="G469" s="228">
        <f>G470+G471+G472+G473+G474+G475+G476+G477+G478</f>
        <v>0</v>
      </c>
      <c r="H469" s="228">
        <f>H470+H471+H472+H473+H474+H475+H476+H477+H478</f>
        <v>0</v>
      </c>
      <c r="I469" s="228">
        <f>I470+I471+I472+I473+I474+I475+I476+I477+I478</f>
        <v>0</v>
      </c>
      <c r="J469" s="207" t="e">
        <f>#REF!+H469+I469+G469</f>
        <v>#REF!</v>
      </c>
      <c r="K469" s="198">
        <v>1</v>
      </c>
    </row>
    <row r="470" spans="1:12" ht="38.25" hidden="1">
      <c r="A470" s="229" t="s">
        <v>235</v>
      </c>
      <c r="B470" s="225" t="s">
        <v>50</v>
      </c>
      <c r="C470" s="225" t="s">
        <v>48</v>
      </c>
      <c r="D470" s="225" t="s">
        <v>119</v>
      </c>
      <c r="E470" s="225" t="s">
        <v>223</v>
      </c>
      <c r="F470" s="225"/>
      <c r="G470" s="232"/>
      <c r="H470" s="232"/>
      <c r="I470" s="232"/>
      <c r="J470" s="207" t="e">
        <f>#REF!+H470+I470+G470</f>
        <v>#REF!</v>
      </c>
      <c r="K470" s="198">
        <v>1</v>
      </c>
    </row>
    <row r="471" spans="1:12" hidden="1">
      <c r="A471" s="229" t="s">
        <v>236</v>
      </c>
      <c r="B471" s="225" t="s">
        <v>50</v>
      </c>
      <c r="C471" s="225" t="s">
        <v>48</v>
      </c>
      <c r="D471" s="225" t="s">
        <v>119</v>
      </c>
      <c r="E471" s="225" t="s">
        <v>223</v>
      </c>
      <c r="F471" s="225"/>
      <c r="G471" s="230"/>
      <c r="H471" s="230"/>
      <c r="I471" s="230"/>
      <c r="J471" s="207" t="e">
        <f>#REF!+H471+I471+G471</f>
        <v>#REF!</v>
      </c>
      <c r="K471" s="198">
        <v>1</v>
      </c>
    </row>
    <row r="472" spans="1:12" hidden="1">
      <c r="A472" s="229" t="s">
        <v>237</v>
      </c>
      <c r="B472" s="225" t="s">
        <v>50</v>
      </c>
      <c r="C472" s="225" t="s">
        <v>48</v>
      </c>
      <c r="D472" s="225" t="s">
        <v>119</v>
      </c>
      <c r="E472" s="225" t="s">
        <v>223</v>
      </c>
      <c r="F472" s="225"/>
      <c r="G472" s="232"/>
      <c r="H472" s="232"/>
      <c r="I472" s="232"/>
      <c r="J472" s="207" t="e">
        <f>#REF!+H472+I472+G472</f>
        <v>#REF!</v>
      </c>
      <c r="K472" s="198">
        <v>1</v>
      </c>
    </row>
    <row r="473" spans="1:12" hidden="1">
      <c r="A473" s="229" t="s">
        <v>238</v>
      </c>
      <c r="B473" s="225" t="s">
        <v>50</v>
      </c>
      <c r="C473" s="225" t="s">
        <v>48</v>
      </c>
      <c r="D473" s="225" t="s">
        <v>119</v>
      </c>
      <c r="E473" s="225" t="s">
        <v>223</v>
      </c>
      <c r="F473" s="225"/>
      <c r="G473" s="230"/>
      <c r="H473" s="230"/>
      <c r="I473" s="230"/>
      <c r="J473" s="207" t="e">
        <f>#REF!+H473+I473+G473</f>
        <v>#REF!</v>
      </c>
      <c r="K473" s="198">
        <v>1</v>
      </c>
    </row>
    <row r="474" spans="1:12" ht="38.25" hidden="1">
      <c r="A474" s="229" t="s">
        <v>239</v>
      </c>
      <c r="B474" s="225" t="s">
        <v>50</v>
      </c>
      <c r="C474" s="225" t="s">
        <v>48</v>
      </c>
      <c r="D474" s="225" t="s">
        <v>119</v>
      </c>
      <c r="E474" s="225" t="s">
        <v>223</v>
      </c>
      <c r="F474" s="225"/>
      <c r="G474" s="230"/>
      <c r="H474" s="230"/>
      <c r="I474" s="230"/>
      <c r="J474" s="207" t="e">
        <f>#REF!+H474+I474+G474</f>
        <v>#REF!</v>
      </c>
      <c r="K474" s="198">
        <v>1</v>
      </c>
    </row>
    <row r="475" spans="1:12" hidden="1">
      <c r="A475" s="229" t="s">
        <v>240</v>
      </c>
      <c r="B475" s="225" t="s">
        <v>50</v>
      </c>
      <c r="C475" s="225" t="s">
        <v>48</v>
      </c>
      <c r="D475" s="225" t="s">
        <v>119</v>
      </c>
      <c r="E475" s="225" t="s">
        <v>223</v>
      </c>
      <c r="F475" s="225"/>
      <c r="G475" s="232"/>
      <c r="H475" s="232"/>
      <c r="I475" s="232"/>
      <c r="J475" s="207" t="e">
        <f>#REF!+H475+I475+G475</f>
        <v>#REF!</v>
      </c>
      <c r="K475" s="198">
        <v>1</v>
      </c>
    </row>
    <row r="476" spans="1:12" ht="51" hidden="1">
      <c r="A476" s="229" t="s">
        <v>241</v>
      </c>
      <c r="B476" s="225" t="s">
        <v>50</v>
      </c>
      <c r="C476" s="225" t="s">
        <v>48</v>
      </c>
      <c r="D476" s="225" t="s">
        <v>119</v>
      </c>
      <c r="E476" s="225" t="s">
        <v>223</v>
      </c>
      <c r="F476" s="225"/>
      <c r="G476" s="232"/>
      <c r="H476" s="232"/>
      <c r="I476" s="232"/>
      <c r="J476" s="207" t="e">
        <f>#REF!+H476+I476+G476</f>
        <v>#REF!</v>
      </c>
      <c r="K476" s="198">
        <v>1</v>
      </c>
    </row>
    <row r="477" spans="1:12" hidden="1">
      <c r="A477" s="229" t="s">
        <v>242</v>
      </c>
      <c r="B477" s="225" t="s">
        <v>50</v>
      </c>
      <c r="C477" s="225" t="s">
        <v>48</v>
      </c>
      <c r="D477" s="225" t="s">
        <v>119</v>
      </c>
      <c r="E477" s="225" t="s">
        <v>223</v>
      </c>
      <c r="F477" s="225"/>
      <c r="G477" s="232"/>
      <c r="H477" s="232"/>
      <c r="I477" s="232"/>
      <c r="J477" s="207" t="e">
        <f>#REF!+H477+I477+G477</f>
        <v>#REF!</v>
      </c>
      <c r="K477" s="198">
        <v>1</v>
      </c>
    </row>
    <row r="478" spans="1:12" hidden="1">
      <c r="A478" s="229" t="s">
        <v>220</v>
      </c>
      <c r="B478" s="225" t="s">
        <v>50</v>
      </c>
      <c r="C478" s="225" t="s">
        <v>48</v>
      </c>
      <c r="D478" s="225" t="s">
        <v>119</v>
      </c>
      <c r="E478" s="225" t="s">
        <v>223</v>
      </c>
      <c r="F478" s="225"/>
      <c r="G478" s="232"/>
      <c r="H478" s="232"/>
      <c r="I478" s="232"/>
      <c r="J478" s="207" t="e">
        <f>#REF!+H478+I478+G478</f>
        <v>#REF!</v>
      </c>
      <c r="K478" s="198">
        <v>1</v>
      </c>
    </row>
    <row r="479" spans="1:12" ht="13.5" hidden="1">
      <c r="A479" s="227" t="s">
        <v>243</v>
      </c>
      <c r="B479" s="225" t="s">
        <v>50</v>
      </c>
      <c r="C479" s="225" t="s">
        <v>48</v>
      </c>
      <c r="D479" s="225" t="s">
        <v>119</v>
      </c>
      <c r="E479" s="225" t="s">
        <v>223</v>
      </c>
      <c r="F479" s="225">
        <v>226</v>
      </c>
      <c r="G479" s="228">
        <f>G480+G481+G482+G483+G484+G485+G486+G487+G488+G489+G490+G491+G492+G493+G494+G495</f>
        <v>0</v>
      </c>
      <c r="H479" s="228">
        <f>H480+H481+H482+H483+H484+H485+H486+H487+H488+H489+H490+H491+H492+H493+H494+H495</f>
        <v>0</v>
      </c>
      <c r="I479" s="228">
        <f>I480+I481+I482+I483+I484+I485+I486+I487+I488+I489+I490+I491+I492+I493+I494+I495</f>
        <v>0</v>
      </c>
      <c r="J479" s="207" t="e">
        <f>#REF!+H479+I479+G479</f>
        <v>#REF!</v>
      </c>
      <c r="K479" s="198">
        <v>1</v>
      </c>
      <c r="L479" s="283" t="e">
        <f>#REF!-#REF!</f>
        <v>#REF!</v>
      </c>
    </row>
    <row r="480" spans="1:12" ht="51" hidden="1">
      <c r="A480" s="229" t="s">
        <v>244</v>
      </c>
      <c r="B480" s="225" t="s">
        <v>50</v>
      </c>
      <c r="C480" s="225" t="s">
        <v>48</v>
      </c>
      <c r="D480" s="225" t="s">
        <v>119</v>
      </c>
      <c r="E480" s="225" t="s">
        <v>223</v>
      </c>
      <c r="F480" s="225"/>
      <c r="G480" s="230"/>
      <c r="H480" s="230"/>
      <c r="I480" s="230"/>
      <c r="J480" s="207" t="e">
        <f>#REF!+H480+I480+G480</f>
        <v>#REF!</v>
      </c>
      <c r="K480" s="198">
        <v>1</v>
      </c>
      <c r="L480" s="283" t="e">
        <f>#REF!-#REF!</f>
        <v>#REF!</v>
      </c>
    </row>
    <row r="481" spans="1:11" hidden="1">
      <c r="A481" s="229" t="s">
        <v>245</v>
      </c>
      <c r="B481" s="225" t="s">
        <v>50</v>
      </c>
      <c r="C481" s="225" t="s">
        <v>48</v>
      </c>
      <c r="D481" s="225" t="s">
        <v>119</v>
      </c>
      <c r="E481" s="225" t="s">
        <v>223</v>
      </c>
      <c r="F481" s="225"/>
      <c r="G481" s="230"/>
      <c r="H481" s="230"/>
      <c r="I481" s="230"/>
      <c r="J481" s="207" t="e">
        <f>#REF!+H481+I481+G481</f>
        <v>#REF!</v>
      </c>
      <c r="K481" s="198">
        <v>1</v>
      </c>
    </row>
    <row r="482" spans="1:11" ht="25.5" hidden="1">
      <c r="A482" s="229" t="s">
        <v>246</v>
      </c>
      <c r="B482" s="225" t="s">
        <v>50</v>
      </c>
      <c r="C482" s="225" t="s">
        <v>48</v>
      </c>
      <c r="D482" s="225" t="s">
        <v>119</v>
      </c>
      <c r="E482" s="225" t="s">
        <v>223</v>
      </c>
      <c r="F482" s="225"/>
      <c r="G482" s="230"/>
      <c r="H482" s="230"/>
      <c r="I482" s="230"/>
      <c r="J482" s="207" t="e">
        <f>#REF!+H482+I482+G482</f>
        <v>#REF!</v>
      </c>
      <c r="K482" s="198">
        <v>1</v>
      </c>
    </row>
    <row r="483" spans="1:11" hidden="1">
      <c r="A483" s="229" t="s">
        <v>247</v>
      </c>
      <c r="B483" s="225" t="s">
        <v>50</v>
      </c>
      <c r="C483" s="225" t="s">
        <v>48</v>
      </c>
      <c r="D483" s="225" t="s">
        <v>119</v>
      </c>
      <c r="E483" s="225" t="s">
        <v>248</v>
      </c>
      <c r="F483" s="225"/>
      <c r="G483" s="232"/>
      <c r="H483" s="232"/>
      <c r="I483" s="232"/>
      <c r="J483" s="207" t="e">
        <f>#REF!+H483+I483+G483</f>
        <v>#REF!</v>
      </c>
      <c r="K483" s="198">
        <v>1</v>
      </c>
    </row>
    <row r="484" spans="1:11" ht="25.5" hidden="1">
      <c r="A484" s="229" t="s">
        <v>261</v>
      </c>
      <c r="B484" s="225" t="s">
        <v>50</v>
      </c>
      <c r="C484" s="225" t="s">
        <v>48</v>
      </c>
      <c r="D484" s="225" t="s">
        <v>119</v>
      </c>
      <c r="E484" s="225" t="s">
        <v>223</v>
      </c>
      <c r="F484" s="225"/>
      <c r="G484" s="232"/>
      <c r="H484" s="232"/>
      <c r="I484" s="232"/>
      <c r="J484" s="207" t="e">
        <f>#REF!+H484+I484+G484</f>
        <v>#REF!</v>
      </c>
      <c r="K484" s="198">
        <v>1</v>
      </c>
    </row>
    <row r="485" spans="1:11" ht="38.25" hidden="1">
      <c r="A485" s="229" t="s">
        <v>262</v>
      </c>
      <c r="B485" s="225" t="s">
        <v>50</v>
      </c>
      <c r="C485" s="225" t="s">
        <v>48</v>
      </c>
      <c r="D485" s="225" t="s">
        <v>119</v>
      </c>
      <c r="E485" s="225" t="s">
        <v>223</v>
      </c>
      <c r="F485" s="225"/>
      <c r="G485" s="232"/>
      <c r="H485" s="232"/>
      <c r="I485" s="232"/>
      <c r="J485" s="207" t="e">
        <f>#REF!+H485+I485+G485</f>
        <v>#REF!</v>
      </c>
      <c r="K485" s="198">
        <v>1</v>
      </c>
    </row>
    <row r="486" spans="1:11" ht="25.5" hidden="1">
      <c r="A486" s="229" t="s">
        <v>263</v>
      </c>
      <c r="B486" s="225" t="s">
        <v>50</v>
      </c>
      <c r="C486" s="225" t="s">
        <v>48</v>
      </c>
      <c r="D486" s="225" t="s">
        <v>119</v>
      </c>
      <c r="E486" s="225" t="s">
        <v>223</v>
      </c>
      <c r="F486" s="225"/>
      <c r="G486" s="232"/>
      <c r="H486" s="232"/>
      <c r="I486" s="232"/>
      <c r="J486" s="207" t="e">
        <f>#REF!+H486+I486+G486</f>
        <v>#REF!</v>
      </c>
      <c r="K486" s="198">
        <v>1</v>
      </c>
    </row>
    <row r="487" spans="1:11" ht="25.5" hidden="1">
      <c r="A487" s="229" t="s">
        <v>356</v>
      </c>
      <c r="B487" s="225" t="s">
        <v>50</v>
      </c>
      <c r="C487" s="225" t="s">
        <v>48</v>
      </c>
      <c r="D487" s="225" t="s">
        <v>119</v>
      </c>
      <c r="E487" s="225" t="s">
        <v>223</v>
      </c>
      <c r="F487" s="225"/>
      <c r="G487" s="232"/>
      <c r="H487" s="232"/>
      <c r="I487" s="232"/>
      <c r="J487" s="207" t="e">
        <f>#REF!+H487+I487+G487</f>
        <v>#REF!</v>
      </c>
      <c r="K487" s="198">
        <v>1</v>
      </c>
    </row>
    <row r="488" spans="1:11" hidden="1">
      <c r="A488" s="229" t="s">
        <v>265</v>
      </c>
      <c r="B488" s="225" t="s">
        <v>50</v>
      </c>
      <c r="C488" s="225" t="s">
        <v>48</v>
      </c>
      <c r="D488" s="225" t="s">
        <v>119</v>
      </c>
      <c r="E488" s="225" t="s">
        <v>223</v>
      </c>
      <c r="F488" s="225"/>
      <c r="G488" s="232"/>
      <c r="H488" s="232"/>
      <c r="I488" s="232"/>
      <c r="J488" s="207" t="e">
        <f>#REF!+H488+I488+G488</f>
        <v>#REF!</v>
      </c>
      <c r="K488" s="198">
        <v>1</v>
      </c>
    </row>
    <row r="489" spans="1:11" hidden="1">
      <c r="A489" s="229" t="s">
        <v>266</v>
      </c>
      <c r="B489" s="225" t="s">
        <v>50</v>
      </c>
      <c r="C489" s="225" t="s">
        <v>48</v>
      </c>
      <c r="D489" s="225" t="s">
        <v>119</v>
      </c>
      <c r="E489" s="225" t="s">
        <v>223</v>
      </c>
      <c r="F489" s="225"/>
      <c r="G489" s="232"/>
      <c r="H489" s="232"/>
      <c r="I489" s="232"/>
      <c r="J489" s="207" t="e">
        <f>#REF!+H489+I489+G489</f>
        <v>#REF!</v>
      </c>
      <c r="K489" s="198">
        <v>1</v>
      </c>
    </row>
    <row r="490" spans="1:11" ht="25.5" hidden="1">
      <c r="A490" s="229" t="s">
        <v>267</v>
      </c>
      <c r="B490" s="225" t="s">
        <v>50</v>
      </c>
      <c r="C490" s="225" t="s">
        <v>48</v>
      </c>
      <c r="D490" s="225" t="s">
        <v>119</v>
      </c>
      <c r="E490" s="225" t="s">
        <v>223</v>
      </c>
      <c r="F490" s="225"/>
      <c r="G490" s="232"/>
      <c r="H490" s="232"/>
      <c r="I490" s="232"/>
      <c r="J490" s="207" t="e">
        <f>#REF!+H490+I490+G490</f>
        <v>#REF!</v>
      </c>
      <c r="K490" s="198">
        <v>1</v>
      </c>
    </row>
    <row r="491" spans="1:11" ht="25.5" hidden="1">
      <c r="A491" s="229" t="s">
        <v>278</v>
      </c>
      <c r="B491" s="225" t="s">
        <v>50</v>
      </c>
      <c r="C491" s="225" t="s">
        <v>48</v>
      </c>
      <c r="D491" s="225" t="s">
        <v>119</v>
      </c>
      <c r="E491" s="225" t="s">
        <v>223</v>
      </c>
      <c r="F491" s="225"/>
      <c r="G491" s="232"/>
      <c r="H491" s="232"/>
      <c r="I491" s="232"/>
      <c r="J491" s="207" t="e">
        <f>#REF!+H491+I491+G491</f>
        <v>#REF!</v>
      </c>
      <c r="K491" s="198">
        <v>1</v>
      </c>
    </row>
    <row r="492" spans="1:11" ht="25.5" hidden="1">
      <c r="A492" s="229" t="s">
        <v>279</v>
      </c>
      <c r="B492" s="225" t="s">
        <v>50</v>
      </c>
      <c r="C492" s="225" t="s">
        <v>48</v>
      </c>
      <c r="D492" s="225" t="s">
        <v>119</v>
      </c>
      <c r="E492" s="225" t="s">
        <v>223</v>
      </c>
      <c r="F492" s="225"/>
      <c r="G492" s="232"/>
      <c r="H492" s="232"/>
      <c r="I492" s="232"/>
      <c r="J492" s="207" t="e">
        <f>#REF!+H492+I492+G492</f>
        <v>#REF!</v>
      </c>
      <c r="K492" s="198">
        <v>1</v>
      </c>
    </row>
    <row r="493" spans="1:11" hidden="1">
      <c r="A493" s="229" t="s">
        <v>280</v>
      </c>
      <c r="B493" s="225" t="s">
        <v>50</v>
      </c>
      <c r="C493" s="225" t="s">
        <v>48</v>
      </c>
      <c r="D493" s="225" t="s">
        <v>119</v>
      </c>
      <c r="E493" s="225" t="s">
        <v>223</v>
      </c>
      <c r="F493" s="225"/>
      <c r="G493" s="230"/>
      <c r="H493" s="230"/>
      <c r="I493" s="230"/>
      <c r="J493" s="207" t="e">
        <f>#REF!+H493+I493+G493</f>
        <v>#REF!</v>
      </c>
      <c r="K493" s="198">
        <v>1</v>
      </c>
    </row>
    <row r="494" spans="1:11" hidden="1">
      <c r="A494" s="229" t="s">
        <v>281</v>
      </c>
      <c r="B494" s="225" t="s">
        <v>50</v>
      </c>
      <c r="C494" s="225" t="s">
        <v>48</v>
      </c>
      <c r="D494" s="225" t="s">
        <v>119</v>
      </c>
      <c r="E494" s="225" t="s">
        <v>223</v>
      </c>
      <c r="F494" s="225"/>
      <c r="G494" s="230"/>
      <c r="H494" s="230"/>
      <c r="I494" s="230"/>
      <c r="J494" s="207" t="e">
        <f>#REF!+H494+I494+G494</f>
        <v>#REF!</v>
      </c>
      <c r="K494" s="198">
        <v>1</v>
      </c>
    </row>
    <row r="495" spans="1:11" hidden="1">
      <c r="A495" s="229" t="s">
        <v>220</v>
      </c>
      <c r="B495" s="225" t="s">
        <v>50</v>
      </c>
      <c r="C495" s="225" t="s">
        <v>48</v>
      </c>
      <c r="D495" s="225" t="s">
        <v>119</v>
      </c>
      <c r="E495" s="225" t="s">
        <v>223</v>
      </c>
      <c r="F495" s="225"/>
      <c r="G495" s="230"/>
      <c r="H495" s="230"/>
      <c r="I495" s="230"/>
      <c r="J495" s="207" t="e">
        <f>#REF!+H495+I495+G495</f>
        <v>#REF!</v>
      </c>
      <c r="K495" s="198">
        <v>1</v>
      </c>
    </row>
    <row r="496" spans="1:11" ht="13.5" hidden="1">
      <c r="A496" s="227" t="s">
        <v>282</v>
      </c>
      <c r="B496" s="225" t="s">
        <v>50</v>
      </c>
      <c r="C496" s="225" t="s">
        <v>48</v>
      </c>
      <c r="D496" s="225" t="s">
        <v>119</v>
      </c>
      <c r="E496" s="225" t="s">
        <v>194</v>
      </c>
      <c r="F496" s="225">
        <v>230</v>
      </c>
      <c r="G496" s="233">
        <f>G497+G498</f>
        <v>0</v>
      </c>
      <c r="H496" s="233">
        <f>H497+H498</f>
        <v>0</v>
      </c>
      <c r="I496" s="233">
        <f>I497+I498</f>
        <v>0</v>
      </c>
      <c r="J496" s="207" t="e">
        <f>#REF!+H496+I496+G496</f>
        <v>#REF!</v>
      </c>
      <c r="K496" s="198">
        <v>1</v>
      </c>
    </row>
    <row r="497" spans="1:13" hidden="1">
      <c r="A497" s="229" t="s">
        <v>283</v>
      </c>
      <c r="B497" s="225" t="s">
        <v>50</v>
      </c>
      <c r="C497" s="225" t="s">
        <v>48</v>
      </c>
      <c r="D497" s="225" t="s">
        <v>119</v>
      </c>
      <c r="E497" s="225" t="s">
        <v>342</v>
      </c>
      <c r="F497" s="225">
        <v>231</v>
      </c>
      <c r="G497" s="232"/>
      <c r="H497" s="232"/>
      <c r="I497" s="232"/>
      <c r="J497" s="207" t="e">
        <f>#REF!+H497+I497+G497</f>
        <v>#REF!</v>
      </c>
      <c r="K497" s="198">
        <v>1</v>
      </c>
    </row>
    <row r="498" spans="1:13" hidden="1">
      <c r="A498" s="229" t="s">
        <v>285</v>
      </c>
      <c r="B498" s="225" t="s">
        <v>50</v>
      </c>
      <c r="C498" s="225" t="s">
        <v>48</v>
      </c>
      <c r="D498" s="225" t="s">
        <v>119</v>
      </c>
      <c r="E498" s="225" t="s">
        <v>342</v>
      </c>
      <c r="F498" s="225">
        <v>232</v>
      </c>
      <c r="G498" s="232"/>
      <c r="H498" s="232"/>
      <c r="I498" s="232"/>
      <c r="J498" s="207" t="e">
        <f>#REF!+H498+I498+G498</f>
        <v>#REF!</v>
      </c>
      <c r="K498" s="198">
        <v>1</v>
      </c>
    </row>
    <row r="499" spans="1:13" ht="27" hidden="1">
      <c r="A499" s="227" t="s">
        <v>286</v>
      </c>
      <c r="B499" s="225" t="s">
        <v>50</v>
      </c>
      <c r="C499" s="225" t="s">
        <v>48</v>
      </c>
      <c r="D499" s="225" t="s">
        <v>119</v>
      </c>
      <c r="E499" s="225" t="s">
        <v>223</v>
      </c>
      <c r="F499" s="225">
        <v>240</v>
      </c>
      <c r="G499" s="233">
        <f>G500+G501</f>
        <v>0</v>
      </c>
      <c r="H499" s="233">
        <f>H500+H501</f>
        <v>0</v>
      </c>
      <c r="I499" s="233">
        <f>I500+I501</f>
        <v>0</v>
      </c>
      <c r="J499" s="207" t="e">
        <f>#REF!+H499+I499+G499</f>
        <v>#REF!</v>
      </c>
      <c r="K499" s="198">
        <v>1</v>
      </c>
    </row>
    <row r="500" spans="1:13" ht="25.5" hidden="1">
      <c r="A500" s="229" t="s">
        <v>287</v>
      </c>
      <c r="B500" s="225" t="s">
        <v>50</v>
      </c>
      <c r="C500" s="225" t="s">
        <v>48</v>
      </c>
      <c r="D500" s="225" t="s">
        <v>119</v>
      </c>
      <c r="E500" s="225" t="s">
        <v>223</v>
      </c>
      <c r="F500" s="225">
        <v>241</v>
      </c>
      <c r="G500" s="232"/>
      <c r="H500" s="232"/>
      <c r="I500" s="232"/>
      <c r="J500" s="207" t="e">
        <f>#REF!+H500+I500+G500</f>
        <v>#REF!</v>
      </c>
      <c r="K500" s="198">
        <v>1</v>
      </c>
    </row>
    <row r="501" spans="1:13" ht="25.5" hidden="1">
      <c r="A501" s="229" t="s">
        <v>292</v>
      </c>
      <c r="B501" s="225" t="s">
        <v>50</v>
      </c>
      <c r="C501" s="225" t="s">
        <v>48</v>
      </c>
      <c r="D501" s="225" t="s">
        <v>119</v>
      </c>
      <c r="E501" s="225" t="s">
        <v>223</v>
      </c>
      <c r="F501" s="225">
        <v>242</v>
      </c>
      <c r="G501" s="232"/>
      <c r="H501" s="232"/>
      <c r="I501" s="232"/>
      <c r="J501" s="207" t="e">
        <f>#REF!+H501+I501+G501</f>
        <v>#REF!</v>
      </c>
      <c r="K501" s="198">
        <v>1</v>
      </c>
    </row>
    <row r="502" spans="1:13" ht="27">
      <c r="A502" s="227" t="s">
        <v>293</v>
      </c>
      <c r="B502" s="225" t="s">
        <v>50</v>
      </c>
      <c r="C502" s="225" t="s">
        <v>48</v>
      </c>
      <c r="D502" s="225" t="s">
        <v>119</v>
      </c>
      <c r="E502" s="225" t="s">
        <v>294</v>
      </c>
      <c r="F502" s="225" t="s">
        <v>295</v>
      </c>
      <c r="G502" s="233">
        <f>G503</f>
        <v>800.5</v>
      </c>
      <c r="H502" s="233">
        <f>H503</f>
        <v>800.5</v>
      </c>
      <c r="I502" s="233">
        <f>I503</f>
        <v>800.5</v>
      </c>
      <c r="J502" s="207">
        <f>H502+I502+G502</f>
        <v>2401.5</v>
      </c>
      <c r="K502" s="198">
        <v>1</v>
      </c>
      <c r="L502" s="283" t="e">
        <f>#REF!-#REF!</f>
        <v>#REF!</v>
      </c>
      <c r="M502" s="283" t="e">
        <f>G502-#REF!</f>
        <v>#REF!</v>
      </c>
    </row>
    <row r="503" spans="1:13" ht="25.5">
      <c r="A503" s="229" t="s">
        <v>296</v>
      </c>
      <c r="B503" s="225" t="s">
        <v>50</v>
      </c>
      <c r="C503" s="225" t="s">
        <v>48</v>
      </c>
      <c r="D503" s="225" t="s">
        <v>119</v>
      </c>
      <c r="E503" s="225" t="s">
        <v>297</v>
      </c>
      <c r="F503" s="225" t="s">
        <v>298</v>
      </c>
      <c r="G503" s="232">
        <v>800.5</v>
      </c>
      <c r="H503" s="232">
        <v>800.5</v>
      </c>
      <c r="I503" s="232">
        <v>800.5</v>
      </c>
      <c r="J503" s="207">
        <f>H503+I503+G503</f>
        <v>2401.5</v>
      </c>
      <c r="K503" s="198">
        <v>1</v>
      </c>
      <c r="L503" s="283" t="e">
        <f>#REF!-#REF!</f>
        <v>#REF!</v>
      </c>
      <c r="M503" s="283" t="e">
        <f>G503-#REF!</f>
        <v>#REF!</v>
      </c>
    </row>
    <row r="504" spans="1:13" ht="13.5" hidden="1">
      <c r="A504" s="227" t="s">
        <v>299</v>
      </c>
      <c r="B504" s="225" t="s">
        <v>50</v>
      </c>
      <c r="C504" s="225" t="s">
        <v>48</v>
      </c>
      <c r="D504" s="225" t="s">
        <v>119</v>
      </c>
      <c r="E504" s="225" t="s">
        <v>300</v>
      </c>
      <c r="F504" s="225">
        <v>260</v>
      </c>
      <c r="G504" s="233">
        <f>G505+G508</f>
        <v>0</v>
      </c>
      <c r="H504" s="233">
        <f>H505+H508</f>
        <v>0</v>
      </c>
      <c r="I504" s="233">
        <f>I505+I508</f>
        <v>0</v>
      </c>
      <c r="J504" s="207" t="e">
        <f>#REF!+H504+I504+G504</f>
        <v>#REF!</v>
      </c>
      <c r="K504" s="198">
        <v>1</v>
      </c>
    </row>
    <row r="505" spans="1:13" ht="25.5" hidden="1">
      <c r="A505" s="229" t="s">
        <v>301</v>
      </c>
      <c r="B505" s="225" t="s">
        <v>50</v>
      </c>
      <c r="C505" s="225" t="s">
        <v>48</v>
      </c>
      <c r="D505" s="225" t="s">
        <v>119</v>
      </c>
      <c r="E505" s="225" t="s">
        <v>302</v>
      </c>
      <c r="F505" s="225">
        <v>262</v>
      </c>
      <c r="G505" s="233">
        <f>G506+G507</f>
        <v>0</v>
      </c>
      <c r="H505" s="233">
        <f>H506+H507</f>
        <v>0</v>
      </c>
      <c r="I505" s="233">
        <f>I506+I507</f>
        <v>0</v>
      </c>
      <c r="J505" s="207" t="e">
        <f>#REF!+H505+I505+G505</f>
        <v>#REF!</v>
      </c>
      <c r="K505" s="198">
        <v>1</v>
      </c>
    </row>
    <row r="506" spans="1:13" hidden="1">
      <c r="A506" s="229" t="s">
        <v>303</v>
      </c>
      <c r="B506" s="225" t="s">
        <v>50</v>
      </c>
      <c r="C506" s="225" t="s">
        <v>48</v>
      </c>
      <c r="D506" s="225" t="s">
        <v>119</v>
      </c>
      <c r="E506" s="225" t="s">
        <v>302</v>
      </c>
      <c r="F506" s="225"/>
      <c r="G506" s="230"/>
      <c r="H506" s="230"/>
      <c r="I506" s="230"/>
      <c r="J506" s="207" t="e">
        <f>#REF!+H506+I506+G506</f>
        <v>#REF!</v>
      </c>
      <c r="K506" s="198">
        <v>1</v>
      </c>
    </row>
    <row r="507" spans="1:13" hidden="1">
      <c r="A507" s="229" t="s">
        <v>304</v>
      </c>
      <c r="B507" s="225" t="s">
        <v>50</v>
      </c>
      <c r="C507" s="225" t="s">
        <v>48</v>
      </c>
      <c r="D507" s="225" t="s">
        <v>119</v>
      </c>
      <c r="E507" s="225" t="s">
        <v>302</v>
      </c>
      <c r="F507" s="225"/>
      <c r="G507" s="230"/>
      <c r="H507" s="230"/>
      <c r="I507" s="230"/>
      <c r="J507" s="207" t="e">
        <f>#REF!+H507+I507+G507</f>
        <v>#REF!</v>
      </c>
      <c r="K507" s="198">
        <v>1</v>
      </c>
    </row>
    <row r="508" spans="1:13" ht="25.5" hidden="1">
      <c r="A508" s="229" t="s">
        <v>305</v>
      </c>
      <c r="B508" s="225" t="s">
        <v>50</v>
      </c>
      <c r="C508" s="225" t="s">
        <v>48</v>
      </c>
      <c r="D508" s="225" t="s">
        <v>119</v>
      </c>
      <c r="E508" s="225" t="s">
        <v>306</v>
      </c>
      <c r="F508" s="225" t="s">
        <v>307</v>
      </c>
      <c r="G508" s="230"/>
      <c r="H508" s="230"/>
      <c r="I508" s="230"/>
      <c r="J508" s="207" t="e">
        <f>#REF!+H508+I508+G508</f>
        <v>#REF!</v>
      </c>
      <c r="K508" s="198">
        <v>1</v>
      </c>
    </row>
    <row r="509" spans="1:13" ht="13.5" hidden="1">
      <c r="A509" s="227" t="s">
        <v>308</v>
      </c>
      <c r="B509" s="225" t="s">
        <v>50</v>
      </c>
      <c r="C509" s="225" t="s">
        <v>48</v>
      </c>
      <c r="D509" s="225" t="s">
        <v>119</v>
      </c>
      <c r="E509" s="225" t="s">
        <v>223</v>
      </c>
      <c r="F509" s="225">
        <v>290</v>
      </c>
      <c r="G509" s="228">
        <f>G510+G511+G512+G513+G514+G515+G516+G517</f>
        <v>0</v>
      </c>
      <c r="H509" s="228">
        <f>H510+H511+H512+H513+H514+H515+H516+H517</f>
        <v>0</v>
      </c>
      <c r="I509" s="228">
        <f>I510+I511+I512+I513+I514+I515+I516+I517</f>
        <v>0</v>
      </c>
      <c r="J509" s="207" t="e">
        <f>#REF!+H509+I509+G509</f>
        <v>#REF!</v>
      </c>
      <c r="K509" s="198">
        <v>1</v>
      </c>
    </row>
    <row r="510" spans="1:13" ht="25.5" hidden="1">
      <c r="A510" s="229" t="s">
        <v>309</v>
      </c>
      <c r="B510" s="225" t="s">
        <v>50</v>
      </c>
      <c r="C510" s="225" t="s">
        <v>48</v>
      </c>
      <c r="D510" s="225" t="s">
        <v>119</v>
      </c>
      <c r="E510" s="225" t="s">
        <v>310</v>
      </c>
      <c r="F510" s="225"/>
      <c r="G510" s="230"/>
      <c r="H510" s="230"/>
      <c r="I510" s="230"/>
      <c r="J510" s="207" t="e">
        <f>#REF!+H510+I510+G510</f>
        <v>#REF!</v>
      </c>
      <c r="K510" s="198">
        <v>1</v>
      </c>
    </row>
    <row r="511" spans="1:13" hidden="1">
      <c r="A511" s="229" t="s">
        <v>311</v>
      </c>
      <c r="B511" s="225" t="s">
        <v>50</v>
      </c>
      <c r="C511" s="225" t="s">
        <v>48</v>
      </c>
      <c r="D511" s="225" t="s">
        <v>119</v>
      </c>
      <c r="E511" s="225" t="s">
        <v>312</v>
      </c>
      <c r="F511" s="225"/>
      <c r="G511" s="232"/>
      <c r="H511" s="232"/>
      <c r="I511" s="232"/>
      <c r="J511" s="207" t="e">
        <f>#REF!+H511+I511+G511</f>
        <v>#REF!</v>
      </c>
      <c r="K511" s="198">
        <v>1</v>
      </c>
    </row>
    <row r="512" spans="1:13" hidden="1">
      <c r="A512" s="229" t="s">
        <v>313</v>
      </c>
      <c r="B512" s="225" t="s">
        <v>50</v>
      </c>
      <c r="C512" s="225" t="s">
        <v>48</v>
      </c>
      <c r="D512" s="225" t="s">
        <v>119</v>
      </c>
      <c r="E512" s="225" t="s">
        <v>223</v>
      </c>
      <c r="F512" s="225"/>
      <c r="G512" s="232"/>
      <c r="H512" s="232"/>
      <c r="I512" s="232"/>
      <c r="J512" s="207" t="e">
        <f>#REF!+H512+I512+G512</f>
        <v>#REF!</v>
      </c>
      <c r="K512" s="198">
        <v>1</v>
      </c>
    </row>
    <row r="513" spans="1:11" hidden="1">
      <c r="A513" s="229" t="s">
        <v>314</v>
      </c>
      <c r="B513" s="225" t="s">
        <v>50</v>
      </c>
      <c r="C513" s="225" t="s">
        <v>48</v>
      </c>
      <c r="D513" s="225" t="s">
        <v>119</v>
      </c>
      <c r="E513" s="225" t="s">
        <v>223</v>
      </c>
      <c r="F513" s="225"/>
      <c r="G513" s="232"/>
      <c r="H513" s="232"/>
      <c r="I513" s="232"/>
      <c r="J513" s="207" t="e">
        <f>#REF!+H513+I513+G513</f>
        <v>#REF!</v>
      </c>
      <c r="K513" s="198">
        <v>1</v>
      </c>
    </row>
    <row r="514" spans="1:11" hidden="1">
      <c r="A514" s="229" t="s">
        <v>315</v>
      </c>
      <c r="B514" s="225" t="s">
        <v>50</v>
      </c>
      <c r="C514" s="225" t="s">
        <v>48</v>
      </c>
      <c r="D514" s="225" t="s">
        <v>119</v>
      </c>
      <c r="E514" s="225" t="s">
        <v>223</v>
      </c>
      <c r="F514" s="225"/>
      <c r="G514" s="230"/>
      <c r="H514" s="230"/>
      <c r="I514" s="230"/>
      <c r="J514" s="207" t="e">
        <f>#REF!+H514+I514+G514</f>
        <v>#REF!</v>
      </c>
      <c r="K514" s="198">
        <v>1</v>
      </c>
    </row>
    <row r="515" spans="1:11" ht="38.25" hidden="1">
      <c r="A515" s="229" t="s">
        <v>316</v>
      </c>
      <c r="B515" s="225" t="s">
        <v>50</v>
      </c>
      <c r="C515" s="225" t="s">
        <v>48</v>
      </c>
      <c r="D515" s="225" t="s">
        <v>119</v>
      </c>
      <c r="E515" s="225" t="s">
        <v>223</v>
      </c>
      <c r="F515" s="225"/>
      <c r="G515" s="230"/>
      <c r="H515" s="230"/>
      <c r="I515" s="230"/>
      <c r="J515" s="207" t="e">
        <f>#REF!+H515+I515+G515</f>
        <v>#REF!</v>
      </c>
      <c r="K515" s="198">
        <v>1</v>
      </c>
    </row>
    <row r="516" spans="1:11" hidden="1">
      <c r="A516" s="229" t="s">
        <v>317</v>
      </c>
      <c r="B516" s="225" t="s">
        <v>50</v>
      </c>
      <c r="C516" s="225" t="s">
        <v>48</v>
      </c>
      <c r="D516" s="225" t="s">
        <v>119</v>
      </c>
      <c r="E516" s="225" t="s">
        <v>223</v>
      </c>
      <c r="F516" s="225"/>
      <c r="G516" s="230"/>
      <c r="H516" s="230"/>
      <c r="I516" s="230"/>
      <c r="J516" s="207" t="e">
        <f>#REF!+H516+I516+G516</f>
        <v>#REF!</v>
      </c>
      <c r="K516" s="198">
        <v>1</v>
      </c>
    </row>
    <row r="517" spans="1:11" hidden="1">
      <c r="A517" s="229" t="s">
        <v>220</v>
      </c>
      <c r="B517" s="225" t="s">
        <v>50</v>
      </c>
      <c r="C517" s="225" t="s">
        <v>48</v>
      </c>
      <c r="D517" s="225" t="s">
        <v>119</v>
      </c>
      <c r="E517" s="225" t="s">
        <v>223</v>
      </c>
      <c r="F517" s="225"/>
      <c r="G517" s="232"/>
      <c r="H517" s="232"/>
      <c r="I517" s="232"/>
      <c r="J517" s="207" t="e">
        <f>#REF!+H517+I517+G517</f>
        <v>#REF!</v>
      </c>
      <c r="K517" s="198">
        <v>1</v>
      </c>
    </row>
    <row r="518" spans="1:11" ht="13.5" hidden="1">
      <c r="A518" s="227" t="s">
        <v>319</v>
      </c>
      <c r="B518" s="225" t="s">
        <v>50</v>
      </c>
      <c r="C518" s="225" t="s">
        <v>48</v>
      </c>
      <c r="D518" s="225" t="s">
        <v>119</v>
      </c>
      <c r="E518" s="225" t="s">
        <v>223</v>
      </c>
      <c r="F518" s="234">
        <v>300</v>
      </c>
      <c r="G518" s="235">
        <f>G519+G525+G526</f>
        <v>0</v>
      </c>
      <c r="H518" s="235">
        <f>H519+H525+H526</f>
        <v>0</v>
      </c>
      <c r="I518" s="235">
        <f>I519+I525+I526</f>
        <v>0</v>
      </c>
      <c r="J518" s="207" t="e">
        <f>#REF!+H518+I518+G518</f>
        <v>#REF!</v>
      </c>
      <c r="K518" s="198">
        <v>1</v>
      </c>
    </row>
    <row r="519" spans="1:11" ht="25.5" hidden="1">
      <c r="A519" s="231" t="s">
        <v>320</v>
      </c>
      <c r="B519" s="225" t="s">
        <v>50</v>
      </c>
      <c r="C519" s="225" t="s">
        <v>48</v>
      </c>
      <c r="D519" s="225" t="s">
        <v>119</v>
      </c>
      <c r="E519" s="225" t="s">
        <v>223</v>
      </c>
      <c r="F519" s="225">
        <v>310</v>
      </c>
      <c r="G519" s="228">
        <f>G520+G521+G522+G523+G524</f>
        <v>0</v>
      </c>
      <c r="H519" s="228">
        <f>H520+H521+H522+H523+H524</f>
        <v>0</v>
      </c>
      <c r="I519" s="228">
        <f>I520+I521+I522+I523+I524</f>
        <v>0</v>
      </c>
      <c r="J519" s="207" t="e">
        <f>#REF!+H519+I519+G519</f>
        <v>#REF!</v>
      </c>
      <c r="K519" s="198">
        <v>1</v>
      </c>
    </row>
    <row r="520" spans="1:11" ht="38.25" hidden="1">
      <c r="A520" s="229" t="s">
        <v>321</v>
      </c>
      <c r="B520" s="225" t="s">
        <v>50</v>
      </c>
      <c r="C520" s="225" t="s">
        <v>48</v>
      </c>
      <c r="D520" s="225" t="s">
        <v>119</v>
      </c>
      <c r="E520" s="225" t="s">
        <v>223</v>
      </c>
      <c r="F520" s="225"/>
      <c r="G520" s="232"/>
      <c r="H520" s="232"/>
      <c r="I520" s="232"/>
      <c r="J520" s="207" t="e">
        <f>#REF!+H520+I520+G520</f>
        <v>#REF!</v>
      </c>
      <c r="K520" s="198">
        <v>1</v>
      </c>
    </row>
    <row r="521" spans="1:11" hidden="1">
      <c r="A521" s="229" t="s">
        <v>322</v>
      </c>
      <c r="B521" s="225" t="s">
        <v>50</v>
      </c>
      <c r="C521" s="225" t="s">
        <v>48</v>
      </c>
      <c r="D521" s="225" t="s">
        <v>119</v>
      </c>
      <c r="E521" s="225"/>
      <c r="F521" s="225"/>
      <c r="G521" s="232"/>
      <c r="H521" s="232"/>
      <c r="I521" s="232"/>
      <c r="J521" s="207" t="e">
        <f>#REF!+H521+I521+G521</f>
        <v>#REF!</v>
      </c>
      <c r="K521" s="198">
        <v>1</v>
      </c>
    </row>
    <row r="522" spans="1:11" hidden="1">
      <c r="A522" s="229" t="s">
        <v>323</v>
      </c>
      <c r="B522" s="225" t="s">
        <v>50</v>
      </c>
      <c r="C522" s="225" t="s">
        <v>48</v>
      </c>
      <c r="D522" s="225" t="s">
        <v>119</v>
      </c>
      <c r="E522" s="225" t="s">
        <v>223</v>
      </c>
      <c r="F522" s="225"/>
      <c r="G522" s="232"/>
      <c r="H522" s="232"/>
      <c r="I522" s="232"/>
      <c r="J522" s="207" t="e">
        <f>#REF!+H522+I522+G522</f>
        <v>#REF!</v>
      </c>
      <c r="K522" s="198">
        <v>1</v>
      </c>
    </row>
    <row r="523" spans="1:11" ht="28.5" hidden="1" customHeight="1">
      <c r="A523" s="229" t="s">
        <v>324</v>
      </c>
      <c r="B523" s="225" t="s">
        <v>50</v>
      </c>
      <c r="C523" s="225" t="s">
        <v>48</v>
      </c>
      <c r="D523" s="225" t="s">
        <v>119</v>
      </c>
      <c r="E523" s="225" t="s">
        <v>223</v>
      </c>
      <c r="F523" s="225"/>
      <c r="G523" s="230"/>
      <c r="H523" s="230"/>
      <c r="I523" s="230"/>
      <c r="J523" s="207" t="e">
        <f>#REF!+H523+I523+G523</f>
        <v>#REF!</v>
      </c>
      <c r="K523" s="198">
        <v>1</v>
      </c>
    </row>
    <row r="524" spans="1:11" hidden="1">
      <c r="A524" s="229" t="s">
        <v>220</v>
      </c>
      <c r="B524" s="225" t="s">
        <v>50</v>
      </c>
      <c r="C524" s="225" t="s">
        <v>48</v>
      </c>
      <c r="D524" s="225" t="s">
        <v>119</v>
      </c>
      <c r="E524" s="225" t="s">
        <v>223</v>
      </c>
      <c r="F524" s="225"/>
      <c r="G524" s="232"/>
      <c r="H524" s="232"/>
      <c r="I524" s="232"/>
      <c r="J524" s="207" t="e">
        <f>#REF!+H524+I524+G524</f>
        <v>#REF!</v>
      </c>
      <c r="K524" s="198">
        <v>1</v>
      </c>
    </row>
    <row r="525" spans="1:11" hidden="1">
      <c r="A525" s="231" t="s">
        <v>325</v>
      </c>
      <c r="B525" s="225" t="s">
        <v>50</v>
      </c>
      <c r="C525" s="225" t="s">
        <v>48</v>
      </c>
      <c r="D525" s="225" t="s">
        <v>119</v>
      </c>
      <c r="E525" s="225" t="s">
        <v>223</v>
      </c>
      <c r="F525" s="225">
        <v>320</v>
      </c>
      <c r="G525" s="232"/>
      <c r="H525" s="232"/>
      <c r="I525" s="232"/>
      <c r="J525" s="207" t="e">
        <f>#REF!+H525+I525+G525</f>
        <v>#REF!</v>
      </c>
      <c r="K525" s="198">
        <v>1</v>
      </c>
    </row>
    <row r="526" spans="1:11" ht="25.5" hidden="1">
      <c r="A526" s="231" t="s">
        <v>326</v>
      </c>
      <c r="B526" s="225" t="s">
        <v>50</v>
      </c>
      <c r="C526" s="225" t="s">
        <v>48</v>
      </c>
      <c r="D526" s="225" t="s">
        <v>119</v>
      </c>
      <c r="E526" s="225" t="s">
        <v>223</v>
      </c>
      <c r="F526" s="225">
        <v>340</v>
      </c>
      <c r="G526" s="228">
        <f>G527+G528+G529+G530+G531+G532+G533+G534+G535</f>
        <v>0</v>
      </c>
      <c r="H526" s="228">
        <f>H527+H528+H529+H530+H531+H532+H533+H534+H535</f>
        <v>0</v>
      </c>
      <c r="I526" s="228">
        <f>I527+I528+I529+I530+I531+I532+I533+I534+I535</f>
        <v>0</v>
      </c>
      <c r="J526" s="207" t="e">
        <f>#REF!+H526+I526+G526</f>
        <v>#REF!</v>
      </c>
      <c r="K526" s="198">
        <v>1</v>
      </c>
    </row>
    <row r="527" spans="1:11" hidden="1">
      <c r="A527" s="229" t="s">
        <v>327</v>
      </c>
      <c r="B527" s="225" t="s">
        <v>50</v>
      </c>
      <c r="C527" s="225" t="s">
        <v>48</v>
      </c>
      <c r="D527" s="225" t="s">
        <v>119</v>
      </c>
      <c r="E527" s="225" t="s">
        <v>223</v>
      </c>
      <c r="F527" s="225"/>
      <c r="G527" s="232"/>
      <c r="H527" s="232"/>
      <c r="I527" s="232"/>
      <c r="J527" s="207" t="e">
        <f>#REF!+H527+I527+G527</f>
        <v>#REF!</v>
      </c>
      <c r="K527" s="198">
        <v>1</v>
      </c>
    </row>
    <row r="528" spans="1:11" hidden="1">
      <c r="A528" s="229" t="s">
        <v>328</v>
      </c>
      <c r="B528" s="225" t="s">
        <v>50</v>
      </c>
      <c r="C528" s="225" t="s">
        <v>48</v>
      </c>
      <c r="D528" s="225" t="s">
        <v>119</v>
      </c>
      <c r="E528" s="225" t="s">
        <v>223</v>
      </c>
      <c r="F528" s="225"/>
      <c r="G528" s="230"/>
      <c r="H528" s="230"/>
      <c r="I528" s="230"/>
      <c r="J528" s="207" t="e">
        <f>#REF!+H528+I528+G528</f>
        <v>#REF!</v>
      </c>
      <c r="K528" s="198">
        <v>1</v>
      </c>
    </row>
    <row r="529" spans="1:11" hidden="1">
      <c r="A529" s="229" t="s">
        <v>329</v>
      </c>
      <c r="B529" s="225" t="s">
        <v>50</v>
      </c>
      <c r="C529" s="225" t="s">
        <v>48</v>
      </c>
      <c r="D529" s="225" t="s">
        <v>119</v>
      </c>
      <c r="E529" s="225" t="s">
        <v>223</v>
      </c>
      <c r="F529" s="225"/>
      <c r="G529" s="230"/>
      <c r="H529" s="230"/>
      <c r="I529" s="230"/>
      <c r="J529" s="207" t="e">
        <f>#REF!+H529+I529+G529</f>
        <v>#REF!</v>
      </c>
      <c r="K529" s="198">
        <v>1</v>
      </c>
    </row>
    <row r="530" spans="1:11" hidden="1">
      <c r="A530" s="229" t="s">
        <v>330</v>
      </c>
      <c r="B530" s="225" t="s">
        <v>50</v>
      </c>
      <c r="C530" s="225" t="s">
        <v>48</v>
      </c>
      <c r="D530" s="225" t="s">
        <v>119</v>
      </c>
      <c r="E530" s="225" t="s">
        <v>223</v>
      </c>
      <c r="F530" s="225"/>
      <c r="G530" s="230"/>
      <c r="H530" s="230"/>
      <c r="I530" s="230"/>
      <c r="J530" s="207" t="e">
        <f>#REF!+H530+I530+G530</f>
        <v>#REF!</v>
      </c>
      <c r="K530" s="198">
        <v>1</v>
      </c>
    </row>
    <row r="531" spans="1:11" hidden="1">
      <c r="A531" s="229" t="s">
        <v>331</v>
      </c>
      <c r="B531" s="225" t="s">
        <v>50</v>
      </c>
      <c r="C531" s="225" t="s">
        <v>48</v>
      </c>
      <c r="D531" s="225" t="s">
        <v>119</v>
      </c>
      <c r="E531" s="225" t="s">
        <v>223</v>
      </c>
      <c r="F531" s="225"/>
      <c r="G531" s="230"/>
      <c r="H531" s="230"/>
      <c r="I531" s="230"/>
      <c r="J531" s="207" t="e">
        <f>#REF!+H531+I531+G531</f>
        <v>#REF!</v>
      </c>
      <c r="K531" s="198">
        <v>1</v>
      </c>
    </row>
    <row r="532" spans="1:11" hidden="1">
      <c r="A532" s="229" t="s">
        <v>332</v>
      </c>
      <c r="B532" s="225" t="s">
        <v>50</v>
      </c>
      <c r="C532" s="225" t="s">
        <v>48</v>
      </c>
      <c r="D532" s="225" t="s">
        <v>119</v>
      </c>
      <c r="E532" s="225" t="s">
        <v>223</v>
      </c>
      <c r="F532" s="225"/>
      <c r="G532" s="230"/>
      <c r="H532" s="230"/>
      <c r="I532" s="230"/>
      <c r="J532" s="207" t="e">
        <f>#REF!+H532+I532+G532</f>
        <v>#REF!</v>
      </c>
      <c r="K532" s="198">
        <v>1</v>
      </c>
    </row>
    <row r="533" spans="1:11" ht="25.5" hidden="1">
      <c r="A533" s="229" t="s">
        <v>333</v>
      </c>
      <c r="B533" s="225" t="s">
        <v>50</v>
      </c>
      <c r="C533" s="225" t="s">
        <v>48</v>
      </c>
      <c r="D533" s="225" t="s">
        <v>119</v>
      </c>
      <c r="E533" s="225" t="s">
        <v>223</v>
      </c>
      <c r="F533" s="225"/>
      <c r="G533" s="230"/>
      <c r="H533" s="230"/>
      <c r="I533" s="230"/>
      <c r="J533" s="207" t="e">
        <f>#REF!+H533+I533+G533</f>
        <v>#REF!</v>
      </c>
      <c r="K533" s="198">
        <v>1</v>
      </c>
    </row>
    <row r="534" spans="1:11" ht="25.5" hidden="1">
      <c r="A534" s="229" t="s">
        <v>334</v>
      </c>
      <c r="B534" s="225" t="s">
        <v>50</v>
      </c>
      <c r="C534" s="225" t="s">
        <v>48</v>
      </c>
      <c r="D534" s="225" t="s">
        <v>119</v>
      </c>
      <c r="E534" s="225" t="s">
        <v>248</v>
      </c>
      <c r="F534" s="225"/>
      <c r="G534" s="230"/>
      <c r="H534" s="230"/>
      <c r="I534" s="230"/>
      <c r="J534" s="207" t="e">
        <f>#REF!+H534+I534+G534</f>
        <v>#REF!</v>
      </c>
      <c r="K534" s="198">
        <v>1</v>
      </c>
    </row>
    <row r="535" spans="1:11" hidden="1">
      <c r="A535" s="229" t="s">
        <v>335</v>
      </c>
      <c r="B535" s="225" t="s">
        <v>50</v>
      </c>
      <c r="C535" s="225" t="s">
        <v>48</v>
      </c>
      <c r="D535" s="225" t="s">
        <v>119</v>
      </c>
      <c r="E535" s="225" t="s">
        <v>223</v>
      </c>
      <c r="F535" s="225"/>
      <c r="G535" s="230"/>
      <c r="H535" s="230"/>
      <c r="I535" s="230"/>
      <c r="J535" s="207" t="e">
        <f>#REF!+H535+I535+G535</f>
        <v>#REF!</v>
      </c>
      <c r="K535" s="251">
        <v>1</v>
      </c>
    </row>
    <row r="536" spans="1:11" hidden="1">
      <c r="A536" s="208" t="s">
        <v>343</v>
      </c>
      <c r="B536" s="215" t="s">
        <v>51</v>
      </c>
      <c r="C536" s="216"/>
      <c r="D536" s="216"/>
      <c r="E536" s="216"/>
      <c r="F536" s="216"/>
      <c r="G536" s="217">
        <f t="shared" ref="G536:I537" si="1">G537</f>
        <v>0</v>
      </c>
      <c r="H536" s="217">
        <f t="shared" si="1"/>
        <v>0</v>
      </c>
      <c r="I536" s="217">
        <f t="shared" si="1"/>
        <v>0</v>
      </c>
      <c r="J536" s="207" t="e">
        <f>#REF!+H536+I536+G536</f>
        <v>#REF!</v>
      </c>
      <c r="K536" s="198">
        <v>1</v>
      </c>
    </row>
    <row r="537" spans="1:11" hidden="1">
      <c r="A537" s="218" t="s">
        <v>92</v>
      </c>
      <c r="B537" s="219" t="s">
        <v>51</v>
      </c>
      <c r="C537" s="219" t="s">
        <v>52</v>
      </c>
      <c r="D537" s="219"/>
      <c r="E537" s="219"/>
      <c r="F537" s="219"/>
      <c r="G537" s="220">
        <f t="shared" si="1"/>
        <v>0</v>
      </c>
      <c r="H537" s="220">
        <f t="shared" si="1"/>
        <v>0</v>
      </c>
      <c r="I537" s="220">
        <f t="shared" si="1"/>
        <v>0</v>
      </c>
      <c r="J537" s="207" t="e">
        <f>#REF!+H537+I537+G537</f>
        <v>#REF!</v>
      </c>
      <c r="K537" s="198">
        <v>1</v>
      </c>
    </row>
    <row r="538" spans="1:11" ht="25.5" hidden="1">
      <c r="A538" s="221" t="s">
        <v>344</v>
      </c>
      <c r="B538" s="222" t="s">
        <v>51</v>
      </c>
      <c r="C538" s="222" t="s">
        <v>52</v>
      </c>
      <c r="D538" s="222" t="s">
        <v>345</v>
      </c>
      <c r="E538" s="222"/>
      <c r="F538" s="222"/>
      <c r="G538" s="223">
        <f>G539+G606</f>
        <v>0</v>
      </c>
      <c r="H538" s="223">
        <f>H539+H606</f>
        <v>0</v>
      </c>
      <c r="I538" s="223">
        <f>I539+I606</f>
        <v>0</v>
      </c>
      <c r="J538" s="207" t="e">
        <f>#REF!+H538+I538+G538</f>
        <v>#REF!</v>
      </c>
      <c r="K538" s="198">
        <v>1</v>
      </c>
    </row>
    <row r="539" spans="1:11" hidden="1">
      <c r="A539" s="224" t="s">
        <v>212</v>
      </c>
      <c r="B539" s="225" t="s">
        <v>51</v>
      </c>
      <c r="C539" s="225" t="s">
        <v>52</v>
      </c>
      <c r="D539" s="225" t="s">
        <v>345</v>
      </c>
      <c r="E539" s="225"/>
      <c r="F539" s="225" t="s">
        <v>152</v>
      </c>
      <c r="G539" s="226">
        <f>G540+G546+G584+G587+G590+G592+G597</f>
        <v>0</v>
      </c>
      <c r="H539" s="226">
        <f>H540+H546+H584+H587+H590+H592+H597</f>
        <v>0</v>
      </c>
      <c r="I539" s="226">
        <f>I540+I546+I584+I587+I590+I592+I597</f>
        <v>0</v>
      </c>
      <c r="J539" s="207" t="e">
        <f>#REF!+H539+I539+G539</f>
        <v>#REF!</v>
      </c>
      <c r="K539" s="198">
        <v>1</v>
      </c>
    </row>
    <row r="540" spans="1:11" ht="27" hidden="1">
      <c r="A540" s="227" t="s">
        <v>213</v>
      </c>
      <c r="B540" s="225" t="s">
        <v>51</v>
      </c>
      <c r="C540" s="225" t="s">
        <v>52</v>
      </c>
      <c r="D540" s="225" t="s">
        <v>345</v>
      </c>
      <c r="E540" s="225" t="s">
        <v>214</v>
      </c>
      <c r="F540" s="225"/>
      <c r="G540" s="228">
        <f>G541+G542+G545</f>
        <v>0</v>
      </c>
      <c r="H540" s="228">
        <f>H541+H542+H545</f>
        <v>0</v>
      </c>
      <c r="I540" s="228">
        <f>I541+I542+I545</f>
        <v>0</v>
      </c>
      <c r="J540" s="207" t="e">
        <f>#REF!+H540+I540+G540</f>
        <v>#REF!</v>
      </c>
      <c r="K540" s="198">
        <v>1</v>
      </c>
    </row>
    <row r="541" spans="1:11" hidden="1">
      <c r="A541" s="229" t="s">
        <v>216</v>
      </c>
      <c r="B541" s="225" t="s">
        <v>51</v>
      </c>
      <c r="C541" s="225" t="s">
        <v>52</v>
      </c>
      <c r="D541" s="225" t="s">
        <v>345</v>
      </c>
      <c r="E541" s="225" t="s">
        <v>217</v>
      </c>
      <c r="F541" s="225">
        <v>211</v>
      </c>
      <c r="G541" s="230"/>
      <c r="H541" s="230"/>
      <c r="I541" s="230"/>
      <c r="J541" s="207" t="e">
        <f>#REF!+H541+I541+G541</f>
        <v>#REF!</v>
      </c>
      <c r="K541" s="198">
        <v>1</v>
      </c>
    </row>
    <row r="542" spans="1:11" hidden="1">
      <c r="A542" s="231" t="s">
        <v>218</v>
      </c>
      <c r="B542" s="225" t="s">
        <v>51</v>
      </c>
      <c r="C542" s="225" t="s">
        <v>52</v>
      </c>
      <c r="D542" s="225" t="s">
        <v>345</v>
      </c>
      <c r="E542" s="225" t="s">
        <v>217</v>
      </c>
      <c r="F542" s="225">
        <v>212</v>
      </c>
      <c r="G542" s="228">
        <f>G543+G544</f>
        <v>0</v>
      </c>
      <c r="H542" s="228">
        <f>H543+H544</f>
        <v>0</v>
      </c>
      <c r="I542" s="228">
        <f>I543+I544</f>
        <v>0</v>
      </c>
      <c r="J542" s="207" t="e">
        <f>#REF!+H542+I542+G542</f>
        <v>#REF!</v>
      </c>
      <c r="K542" s="198">
        <v>1</v>
      </c>
    </row>
    <row r="543" spans="1:11" hidden="1">
      <c r="A543" s="229" t="s">
        <v>219</v>
      </c>
      <c r="B543" s="225" t="s">
        <v>51</v>
      </c>
      <c r="C543" s="225" t="s">
        <v>52</v>
      </c>
      <c r="D543" s="225" t="s">
        <v>345</v>
      </c>
      <c r="E543" s="225" t="s">
        <v>217</v>
      </c>
      <c r="F543" s="225"/>
      <c r="G543" s="230"/>
      <c r="H543" s="230"/>
      <c r="I543" s="230"/>
      <c r="J543" s="207" t="e">
        <f>#REF!+H543+I543+G543</f>
        <v>#REF!</v>
      </c>
      <c r="K543" s="198">
        <v>1</v>
      </c>
    </row>
    <row r="544" spans="1:11" hidden="1">
      <c r="A544" s="229" t="s">
        <v>220</v>
      </c>
      <c r="B544" s="225" t="s">
        <v>51</v>
      </c>
      <c r="C544" s="225" t="s">
        <v>52</v>
      </c>
      <c r="D544" s="225" t="s">
        <v>345</v>
      </c>
      <c r="E544" s="225" t="s">
        <v>217</v>
      </c>
      <c r="F544" s="225"/>
      <c r="G544" s="232"/>
      <c r="H544" s="232"/>
      <c r="I544" s="232"/>
      <c r="J544" s="207" t="e">
        <f>#REF!+H544+I544+G544</f>
        <v>#REF!</v>
      </c>
      <c r="K544" s="198">
        <v>1</v>
      </c>
    </row>
    <row r="545" spans="1:11" hidden="1">
      <c r="A545" s="231" t="s">
        <v>221</v>
      </c>
      <c r="B545" s="225" t="s">
        <v>51</v>
      </c>
      <c r="C545" s="225" t="s">
        <v>52</v>
      </c>
      <c r="D545" s="225" t="s">
        <v>345</v>
      </c>
      <c r="E545" s="225" t="s">
        <v>217</v>
      </c>
      <c r="F545" s="225">
        <v>213</v>
      </c>
      <c r="G545" s="230"/>
      <c r="H545" s="230"/>
      <c r="I545" s="230"/>
      <c r="J545" s="207" t="e">
        <f>#REF!+H545+I545+G545</f>
        <v>#REF!</v>
      </c>
      <c r="K545" s="198">
        <v>1</v>
      </c>
    </row>
    <row r="546" spans="1:11" ht="13.5" hidden="1">
      <c r="A546" s="227" t="s">
        <v>222</v>
      </c>
      <c r="B546" s="225" t="s">
        <v>51</v>
      </c>
      <c r="C546" s="225" t="s">
        <v>52</v>
      </c>
      <c r="D546" s="225" t="s">
        <v>345</v>
      </c>
      <c r="E546" s="225" t="s">
        <v>223</v>
      </c>
      <c r="F546" s="225">
        <v>220</v>
      </c>
      <c r="G546" s="228">
        <f>G547+G548+G551+G556+G557+G567</f>
        <v>0</v>
      </c>
      <c r="H546" s="228">
        <f>H547+H548+H551+H556+H557+H567</f>
        <v>0</v>
      </c>
      <c r="I546" s="228">
        <f>I547+I548+I551+I556+I557+I567</f>
        <v>0</v>
      </c>
      <c r="J546" s="207" t="e">
        <f>#REF!+H546+I546+G546</f>
        <v>#REF!</v>
      </c>
      <c r="K546" s="198">
        <v>1</v>
      </c>
    </row>
    <row r="547" spans="1:11" hidden="1">
      <c r="A547" s="229" t="s">
        <v>224</v>
      </c>
      <c r="B547" s="225" t="s">
        <v>51</v>
      </c>
      <c r="C547" s="225" t="s">
        <v>52</v>
      </c>
      <c r="D547" s="225" t="s">
        <v>345</v>
      </c>
      <c r="E547" s="225" t="s">
        <v>223</v>
      </c>
      <c r="F547" s="225">
        <v>221</v>
      </c>
      <c r="G547" s="230"/>
      <c r="H547" s="230"/>
      <c r="I547" s="230"/>
      <c r="J547" s="207" t="e">
        <f>#REF!+H547+I547+G547</f>
        <v>#REF!</v>
      </c>
      <c r="K547" s="198">
        <v>1</v>
      </c>
    </row>
    <row r="548" spans="1:11" ht="13.5" hidden="1">
      <c r="A548" s="227" t="s">
        <v>225</v>
      </c>
      <c r="B548" s="225" t="s">
        <v>51</v>
      </c>
      <c r="C548" s="225" t="s">
        <v>52</v>
      </c>
      <c r="D548" s="225" t="s">
        <v>345</v>
      </c>
      <c r="E548" s="225" t="s">
        <v>223</v>
      </c>
      <c r="F548" s="225">
        <v>222</v>
      </c>
      <c r="G548" s="233">
        <f>G549+G550</f>
        <v>0</v>
      </c>
      <c r="H548" s="233">
        <f>H549+H550</f>
        <v>0</v>
      </c>
      <c r="I548" s="233">
        <f>I549+I550</f>
        <v>0</v>
      </c>
      <c r="J548" s="207" t="e">
        <f>#REF!+H548+I548+G548</f>
        <v>#REF!</v>
      </c>
      <c r="K548" s="198">
        <v>1</v>
      </c>
    </row>
    <row r="549" spans="1:11" hidden="1">
      <c r="A549" s="229" t="s">
        <v>226</v>
      </c>
      <c r="B549" s="225" t="s">
        <v>51</v>
      </c>
      <c r="C549" s="225" t="s">
        <v>52</v>
      </c>
      <c r="D549" s="225" t="s">
        <v>345</v>
      </c>
      <c r="E549" s="225" t="s">
        <v>223</v>
      </c>
      <c r="F549" s="225"/>
      <c r="G549" s="232"/>
      <c r="H549" s="232"/>
      <c r="I549" s="232"/>
      <c r="J549" s="207" t="e">
        <f>#REF!+H549+I549+G549</f>
        <v>#REF!</v>
      </c>
      <c r="K549" s="198">
        <v>1</v>
      </c>
    </row>
    <row r="550" spans="1:11" ht="25.5" hidden="1">
      <c r="A550" s="229" t="s">
        <v>227</v>
      </c>
      <c r="B550" s="225" t="s">
        <v>51</v>
      </c>
      <c r="C550" s="225" t="s">
        <v>52</v>
      </c>
      <c r="D550" s="225" t="s">
        <v>345</v>
      </c>
      <c r="E550" s="225" t="s">
        <v>223</v>
      </c>
      <c r="F550" s="225"/>
      <c r="G550" s="232"/>
      <c r="H550" s="232"/>
      <c r="I550" s="232"/>
      <c r="J550" s="207" t="e">
        <f>#REF!+H550+I550+G550</f>
        <v>#REF!</v>
      </c>
      <c r="K550" s="198">
        <v>1</v>
      </c>
    </row>
    <row r="551" spans="1:11" ht="13.5" hidden="1">
      <c r="A551" s="227" t="s">
        <v>228</v>
      </c>
      <c r="B551" s="225" t="s">
        <v>51</v>
      </c>
      <c r="C551" s="225" t="s">
        <v>52</v>
      </c>
      <c r="D551" s="225" t="s">
        <v>345</v>
      </c>
      <c r="E551" s="225" t="s">
        <v>223</v>
      </c>
      <c r="F551" s="225">
        <v>223</v>
      </c>
      <c r="G551" s="228">
        <f>G552+G553+G554+G555</f>
        <v>0</v>
      </c>
      <c r="H551" s="228">
        <f>H552+H553+H554+H555</f>
        <v>0</v>
      </c>
      <c r="I551" s="228">
        <f>I552+I553+I554+I555</f>
        <v>0</v>
      </c>
      <c r="J551" s="207" t="e">
        <f>#REF!+H551+I551+G551</f>
        <v>#REF!</v>
      </c>
      <c r="K551" s="198">
        <v>1</v>
      </c>
    </row>
    <row r="552" spans="1:11" hidden="1">
      <c r="A552" s="229" t="s">
        <v>229</v>
      </c>
      <c r="B552" s="225" t="s">
        <v>51</v>
      </c>
      <c r="C552" s="225" t="s">
        <v>52</v>
      </c>
      <c r="D552" s="225" t="s">
        <v>345</v>
      </c>
      <c r="E552" s="225" t="s">
        <v>223</v>
      </c>
      <c r="F552" s="225"/>
      <c r="G552" s="230"/>
      <c r="H552" s="230"/>
      <c r="I552" s="230"/>
      <c r="J552" s="207" t="e">
        <f>#REF!+H552+I552+G552</f>
        <v>#REF!</v>
      </c>
      <c r="K552" s="198">
        <v>1</v>
      </c>
    </row>
    <row r="553" spans="1:11" hidden="1">
      <c r="A553" s="229" t="s">
        <v>230</v>
      </c>
      <c r="B553" s="225" t="s">
        <v>51</v>
      </c>
      <c r="C553" s="225" t="s">
        <v>52</v>
      </c>
      <c r="D553" s="225" t="s">
        <v>345</v>
      </c>
      <c r="E553" s="225" t="s">
        <v>223</v>
      </c>
      <c r="F553" s="225"/>
      <c r="G553" s="230"/>
      <c r="H553" s="230"/>
      <c r="I553" s="230"/>
      <c r="J553" s="207" t="e">
        <f>#REF!+H553+I553+G553</f>
        <v>#REF!</v>
      </c>
      <c r="K553" s="198">
        <v>1</v>
      </c>
    </row>
    <row r="554" spans="1:11" hidden="1">
      <c r="A554" s="229" t="s">
        <v>231</v>
      </c>
      <c r="B554" s="225" t="s">
        <v>51</v>
      </c>
      <c r="C554" s="225" t="s">
        <v>52</v>
      </c>
      <c r="D554" s="225" t="s">
        <v>345</v>
      </c>
      <c r="E554" s="225" t="s">
        <v>223</v>
      </c>
      <c r="F554" s="225"/>
      <c r="G554" s="230"/>
      <c r="H554" s="230"/>
      <c r="I554" s="230"/>
      <c r="J554" s="207" t="e">
        <f>#REF!+H554+I554+G554</f>
        <v>#REF!</v>
      </c>
      <c r="K554" s="198">
        <v>1</v>
      </c>
    </row>
    <row r="555" spans="1:11" hidden="1">
      <c r="A555" s="229" t="s">
        <v>232</v>
      </c>
      <c r="B555" s="225" t="s">
        <v>51</v>
      </c>
      <c r="C555" s="225" t="s">
        <v>52</v>
      </c>
      <c r="D555" s="225" t="s">
        <v>345</v>
      </c>
      <c r="E555" s="225" t="s">
        <v>223</v>
      </c>
      <c r="F555" s="225"/>
      <c r="G555" s="230"/>
      <c r="H555" s="230"/>
      <c r="I555" s="230"/>
      <c r="J555" s="207" t="e">
        <f>#REF!+H555+I555+G555</f>
        <v>#REF!</v>
      </c>
      <c r="K555" s="198">
        <v>1</v>
      </c>
    </row>
    <row r="556" spans="1:11" ht="13.5" hidden="1">
      <c r="A556" s="227" t="s">
        <v>233</v>
      </c>
      <c r="B556" s="225" t="s">
        <v>51</v>
      </c>
      <c r="C556" s="225" t="s">
        <v>52</v>
      </c>
      <c r="D556" s="225" t="s">
        <v>345</v>
      </c>
      <c r="E556" s="225" t="s">
        <v>223</v>
      </c>
      <c r="F556" s="225">
        <v>224</v>
      </c>
      <c r="G556" s="232"/>
      <c r="H556" s="232"/>
      <c r="I556" s="232"/>
      <c r="J556" s="207" t="e">
        <f>#REF!+H556+I556+G556</f>
        <v>#REF!</v>
      </c>
      <c r="K556" s="198">
        <v>1</v>
      </c>
    </row>
    <row r="557" spans="1:11" ht="13.5" hidden="1">
      <c r="A557" s="227" t="s">
        <v>234</v>
      </c>
      <c r="B557" s="225" t="s">
        <v>51</v>
      </c>
      <c r="C557" s="225" t="s">
        <v>52</v>
      </c>
      <c r="D557" s="225" t="s">
        <v>345</v>
      </c>
      <c r="E557" s="225" t="s">
        <v>223</v>
      </c>
      <c r="F557" s="225">
        <v>225</v>
      </c>
      <c r="G557" s="228">
        <f>G558+G559+G560+G561+G562+G563+G564+G565+G566</f>
        <v>0</v>
      </c>
      <c r="H557" s="228">
        <f>H558+H559+H560+H561+H562+H563+H564+H565+H566</f>
        <v>0</v>
      </c>
      <c r="I557" s="228">
        <f>I558+I559+I560+I561+I562+I563+I564+I565+I566</f>
        <v>0</v>
      </c>
      <c r="J557" s="207" t="e">
        <f>#REF!+H557+I557+G557</f>
        <v>#REF!</v>
      </c>
      <c r="K557" s="198">
        <v>1</v>
      </c>
    </row>
    <row r="558" spans="1:11" ht="38.25" hidden="1">
      <c r="A558" s="229" t="s">
        <v>235</v>
      </c>
      <c r="B558" s="225" t="s">
        <v>51</v>
      </c>
      <c r="C558" s="225" t="s">
        <v>52</v>
      </c>
      <c r="D558" s="225" t="s">
        <v>345</v>
      </c>
      <c r="E558" s="225" t="s">
        <v>223</v>
      </c>
      <c r="F558" s="225"/>
      <c r="G558" s="232"/>
      <c r="H558" s="232"/>
      <c r="I558" s="232"/>
      <c r="J558" s="207" t="e">
        <f>#REF!+H558+I558+G558</f>
        <v>#REF!</v>
      </c>
      <c r="K558" s="198">
        <v>1</v>
      </c>
    </row>
    <row r="559" spans="1:11" hidden="1">
      <c r="A559" s="229" t="s">
        <v>236</v>
      </c>
      <c r="B559" s="225" t="s">
        <v>51</v>
      </c>
      <c r="C559" s="225" t="s">
        <v>52</v>
      </c>
      <c r="D559" s="225" t="s">
        <v>345</v>
      </c>
      <c r="E559" s="225" t="s">
        <v>223</v>
      </c>
      <c r="F559" s="225"/>
      <c r="G559" s="230"/>
      <c r="H559" s="230"/>
      <c r="I559" s="230"/>
      <c r="J559" s="207" t="e">
        <f>#REF!+H559+I559+G559</f>
        <v>#REF!</v>
      </c>
      <c r="K559" s="198">
        <v>1</v>
      </c>
    </row>
    <row r="560" spans="1:11" hidden="1">
      <c r="A560" s="229" t="s">
        <v>237</v>
      </c>
      <c r="B560" s="225" t="s">
        <v>51</v>
      </c>
      <c r="C560" s="225" t="s">
        <v>52</v>
      </c>
      <c r="D560" s="225" t="s">
        <v>345</v>
      </c>
      <c r="E560" s="225" t="s">
        <v>223</v>
      </c>
      <c r="F560" s="225"/>
      <c r="G560" s="232"/>
      <c r="H560" s="232"/>
      <c r="I560" s="232"/>
      <c r="J560" s="207" t="e">
        <f>#REF!+H560+I560+G560</f>
        <v>#REF!</v>
      </c>
      <c r="K560" s="198">
        <v>1</v>
      </c>
    </row>
    <row r="561" spans="1:11" hidden="1">
      <c r="A561" s="229" t="s">
        <v>238</v>
      </c>
      <c r="B561" s="225" t="s">
        <v>51</v>
      </c>
      <c r="C561" s="225" t="s">
        <v>52</v>
      </c>
      <c r="D561" s="225" t="s">
        <v>345</v>
      </c>
      <c r="E561" s="225" t="s">
        <v>223</v>
      </c>
      <c r="F561" s="225"/>
      <c r="G561" s="230"/>
      <c r="H561" s="230"/>
      <c r="I561" s="230"/>
      <c r="J561" s="207" t="e">
        <f>#REF!+H561+I561+G561</f>
        <v>#REF!</v>
      </c>
      <c r="K561" s="198">
        <v>1</v>
      </c>
    </row>
    <row r="562" spans="1:11" ht="38.25" hidden="1">
      <c r="A562" s="229" t="s">
        <v>239</v>
      </c>
      <c r="B562" s="225" t="s">
        <v>51</v>
      </c>
      <c r="C562" s="225" t="s">
        <v>52</v>
      </c>
      <c r="D562" s="225" t="s">
        <v>345</v>
      </c>
      <c r="E562" s="225" t="s">
        <v>223</v>
      </c>
      <c r="F562" s="225"/>
      <c r="G562" s="230"/>
      <c r="H562" s="230"/>
      <c r="I562" s="230"/>
      <c r="J562" s="207" t="e">
        <f>#REF!+H562+I562+G562</f>
        <v>#REF!</v>
      </c>
      <c r="K562" s="198">
        <v>1</v>
      </c>
    </row>
    <row r="563" spans="1:11" hidden="1">
      <c r="A563" s="229" t="s">
        <v>240</v>
      </c>
      <c r="B563" s="225" t="s">
        <v>51</v>
      </c>
      <c r="C563" s="225" t="s">
        <v>52</v>
      </c>
      <c r="D563" s="225" t="s">
        <v>345</v>
      </c>
      <c r="E563" s="225" t="s">
        <v>223</v>
      </c>
      <c r="F563" s="225"/>
      <c r="G563" s="232"/>
      <c r="H563" s="232"/>
      <c r="I563" s="232"/>
      <c r="J563" s="207" t="e">
        <f>#REF!+H563+I563+G563</f>
        <v>#REF!</v>
      </c>
      <c r="K563" s="198">
        <v>1</v>
      </c>
    </row>
    <row r="564" spans="1:11" ht="51" hidden="1">
      <c r="A564" s="229" t="s">
        <v>241</v>
      </c>
      <c r="B564" s="225" t="s">
        <v>51</v>
      </c>
      <c r="C564" s="225" t="s">
        <v>52</v>
      </c>
      <c r="D564" s="225" t="s">
        <v>345</v>
      </c>
      <c r="E564" s="225" t="s">
        <v>223</v>
      </c>
      <c r="F564" s="225"/>
      <c r="G564" s="232"/>
      <c r="H564" s="232"/>
      <c r="I564" s="232"/>
      <c r="J564" s="207" t="e">
        <f>#REF!+H564+I564+G564</f>
        <v>#REF!</v>
      </c>
      <c r="K564" s="198">
        <v>1</v>
      </c>
    </row>
    <row r="565" spans="1:11" hidden="1">
      <c r="A565" s="229" t="s">
        <v>242</v>
      </c>
      <c r="B565" s="225" t="s">
        <v>51</v>
      </c>
      <c r="C565" s="225" t="s">
        <v>52</v>
      </c>
      <c r="D565" s="225" t="s">
        <v>345</v>
      </c>
      <c r="E565" s="225" t="s">
        <v>223</v>
      </c>
      <c r="F565" s="225"/>
      <c r="G565" s="232"/>
      <c r="H565" s="232"/>
      <c r="I565" s="232"/>
      <c r="J565" s="207" t="e">
        <f>#REF!+H565+I565+G565</f>
        <v>#REF!</v>
      </c>
      <c r="K565" s="198">
        <v>1</v>
      </c>
    </row>
    <row r="566" spans="1:11" hidden="1">
      <c r="A566" s="229" t="s">
        <v>220</v>
      </c>
      <c r="B566" s="225" t="s">
        <v>51</v>
      </c>
      <c r="C566" s="225" t="s">
        <v>52</v>
      </c>
      <c r="D566" s="225" t="s">
        <v>345</v>
      </c>
      <c r="E566" s="225" t="s">
        <v>223</v>
      </c>
      <c r="F566" s="225"/>
      <c r="G566" s="232"/>
      <c r="H566" s="232"/>
      <c r="I566" s="232"/>
      <c r="J566" s="207" t="e">
        <f>#REF!+H566+I566+G566</f>
        <v>#REF!</v>
      </c>
      <c r="K566" s="198">
        <v>1</v>
      </c>
    </row>
    <row r="567" spans="1:11" ht="13.5" hidden="1">
      <c r="A567" s="227" t="s">
        <v>243</v>
      </c>
      <c r="B567" s="225" t="s">
        <v>51</v>
      </c>
      <c r="C567" s="225" t="s">
        <v>52</v>
      </c>
      <c r="D567" s="225" t="s">
        <v>345</v>
      </c>
      <c r="E567" s="225" t="s">
        <v>223</v>
      </c>
      <c r="F567" s="225">
        <v>226</v>
      </c>
      <c r="G567" s="228">
        <f>G568+G569+G570+G571+G572+G573+G574+G575+G576+G577+G578+G579+G580+G581+G582+G583</f>
        <v>0</v>
      </c>
      <c r="H567" s="228">
        <f>H568+H569+H570+H571+H572+H573+H574+H575+H576+H577+H578+H579+H580+H581+H582+H583</f>
        <v>0</v>
      </c>
      <c r="I567" s="228">
        <f>I568+I569+I570+I571+I572+I573+I574+I575+I576+I577+I578+I579+I580+I581+I582+I583</f>
        <v>0</v>
      </c>
      <c r="J567" s="207" t="e">
        <f>#REF!+H567+I567+G567</f>
        <v>#REF!</v>
      </c>
      <c r="K567" s="198">
        <v>1</v>
      </c>
    </row>
    <row r="568" spans="1:11" ht="51" hidden="1">
      <c r="A568" s="229" t="s">
        <v>244</v>
      </c>
      <c r="B568" s="225" t="s">
        <v>51</v>
      </c>
      <c r="C568" s="225" t="s">
        <v>52</v>
      </c>
      <c r="D568" s="225" t="s">
        <v>345</v>
      </c>
      <c r="E568" s="225" t="s">
        <v>223</v>
      </c>
      <c r="F568" s="225"/>
      <c r="G568" s="230"/>
      <c r="H568" s="230"/>
      <c r="I568" s="230"/>
      <c r="J568" s="207" t="e">
        <f>#REF!+H568+I568+G568</f>
        <v>#REF!</v>
      </c>
      <c r="K568" s="198">
        <v>1</v>
      </c>
    </row>
    <row r="569" spans="1:11" hidden="1">
      <c r="A569" s="229" t="s">
        <v>245</v>
      </c>
      <c r="B569" s="225" t="s">
        <v>51</v>
      </c>
      <c r="C569" s="225" t="s">
        <v>52</v>
      </c>
      <c r="D569" s="225" t="s">
        <v>345</v>
      </c>
      <c r="E569" s="225" t="s">
        <v>223</v>
      </c>
      <c r="F569" s="225"/>
      <c r="G569" s="230"/>
      <c r="H569" s="230"/>
      <c r="I569" s="230"/>
      <c r="J569" s="207" t="e">
        <f>#REF!+H569+I569+G569</f>
        <v>#REF!</v>
      </c>
      <c r="K569" s="198">
        <v>1</v>
      </c>
    </row>
    <row r="570" spans="1:11" ht="25.5" hidden="1">
      <c r="A570" s="229" t="s">
        <v>246</v>
      </c>
      <c r="B570" s="225" t="s">
        <v>51</v>
      </c>
      <c r="C570" s="225" t="s">
        <v>52</v>
      </c>
      <c r="D570" s="225" t="s">
        <v>345</v>
      </c>
      <c r="E570" s="225" t="s">
        <v>223</v>
      </c>
      <c r="F570" s="225"/>
      <c r="G570" s="230"/>
      <c r="H570" s="230"/>
      <c r="I570" s="230"/>
      <c r="J570" s="207" t="e">
        <f>#REF!+H570+I570+G570</f>
        <v>#REF!</v>
      </c>
      <c r="K570" s="198">
        <v>1</v>
      </c>
    </row>
    <row r="571" spans="1:11" hidden="1">
      <c r="A571" s="229" t="s">
        <v>247</v>
      </c>
      <c r="B571" s="225" t="s">
        <v>51</v>
      </c>
      <c r="C571" s="225" t="s">
        <v>52</v>
      </c>
      <c r="D571" s="225" t="s">
        <v>345</v>
      </c>
      <c r="E571" s="225" t="s">
        <v>248</v>
      </c>
      <c r="F571" s="225"/>
      <c r="G571" s="232"/>
      <c r="H571" s="232"/>
      <c r="I571" s="232"/>
      <c r="J571" s="207" t="e">
        <f>#REF!+H571+I571+G571</f>
        <v>#REF!</v>
      </c>
      <c r="K571" s="198">
        <v>1</v>
      </c>
    </row>
    <row r="572" spans="1:11" ht="25.5" hidden="1">
      <c r="A572" s="229" t="s">
        <v>261</v>
      </c>
      <c r="B572" s="225" t="s">
        <v>51</v>
      </c>
      <c r="C572" s="225" t="s">
        <v>52</v>
      </c>
      <c r="D572" s="225" t="s">
        <v>345</v>
      </c>
      <c r="E572" s="225" t="s">
        <v>223</v>
      </c>
      <c r="F572" s="225"/>
      <c r="G572" s="232"/>
      <c r="H572" s="232"/>
      <c r="I572" s="232"/>
      <c r="J572" s="207" t="e">
        <f>#REF!+H572+I572+G572</f>
        <v>#REF!</v>
      </c>
      <c r="K572" s="198">
        <v>1</v>
      </c>
    </row>
    <row r="573" spans="1:11" ht="38.25" hidden="1">
      <c r="A573" s="229" t="s">
        <v>262</v>
      </c>
      <c r="B573" s="225" t="s">
        <v>51</v>
      </c>
      <c r="C573" s="225" t="s">
        <v>52</v>
      </c>
      <c r="D573" s="225" t="s">
        <v>345</v>
      </c>
      <c r="E573" s="225" t="s">
        <v>223</v>
      </c>
      <c r="F573" s="225"/>
      <c r="G573" s="232"/>
      <c r="H573" s="232"/>
      <c r="I573" s="232"/>
      <c r="J573" s="207" t="e">
        <f>#REF!+H573+I573+G573</f>
        <v>#REF!</v>
      </c>
      <c r="K573" s="198">
        <v>1</v>
      </c>
    </row>
    <row r="574" spans="1:11" ht="25.5" hidden="1">
      <c r="A574" s="229" t="s">
        <v>263</v>
      </c>
      <c r="B574" s="225" t="s">
        <v>51</v>
      </c>
      <c r="C574" s="225" t="s">
        <v>52</v>
      </c>
      <c r="D574" s="225" t="s">
        <v>345</v>
      </c>
      <c r="E574" s="225" t="s">
        <v>223</v>
      </c>
      <c r="F574" s="225"/>
      <c r="G574" s="232"/>
      <c r="H574" s="232"/>
      <c r="I574" s="232"/>
      <c r="J574" s="207" t="e">
        <f>#REF!+H574+I574+G574</f>
        <v>#REF!</v>
      </c>
      <c r="K574" s="198">
        <v>1</v>
      </c>
    </row>
    <row r="575" spans="1:11" ht="25.5" hidden="1">
      <c r="A575" s="229" t="s">
        <v>264</v>
      </c>
      <c r="B575" s="225" t="s">
        <v>51</v>
      </c>
      <c r="C575" s="225" t="s">
        <v>52</v>
      </c>
      <c r="D575" s="225" t="s">
        <v>345</v>
      </c>
      <c r="E575" s="225" t="s">
        <v>223</v>
      </c>
      <c r="F575" s="225"/>
      <c r="G575" s="232"/>
      <c r="H575" s="232"/>
      <c r="I575" s="232"/>
      <c r="J575" s="207" t="e">
        <f>#REF!+H575+I575+G575</f>
        <v>#REF!</v>
      </c>
      <c r="K575" s="198">
        <v>1</v>
      </c>
    </row>
    <row r="576" spans="1:11" hidden="1">
      <c r="A576" s="229" t="s">
        <v>265</v>
      </c>
      <c r="B576" s="225" t="s">
        <v>51</v>
      </c>
      <c r="C576" s="225" t="s">
        <v>52</v>
      </c>
      <c r="D576" s="225" t="s">
        <v>345</v>
      </c>
      <c r="E576" s="225" t="s">
        <v>223</v>
      </c>
      <c r="F576" s="225"/>
      <c r="G576" s="232"/>
      <c r="H576" s="232"/>
      <c r="I576" s="232"/>
      <c r="J576" s="207" t="e">
        <f>#REF!+H576+I576+G576</f>
        <v>#REF!</v>
      </c>
      <c r="K576" s="198">
        <v>1</v>
      </c>
    </row>
    <row r="577" spans="1:11" hidden="1">
      <c r="A577" s="229" t="s">
        <v>266</v>
      </c>
      <c r="B577" s="225" t="s">
        <v>51</v>
      </c>
      <c r="C577" s="225" t="s">
        <v>52</v>
      </c>
      <c r="D577" s="225" t="s">
        <v>345</v>
      </c>
      <c r="E577" s="225" t="s">
        <v>223</v>
      </c>
      <c r="F577" s="225"/>
      <c r="G577" s="232"/>
      <c r="H577" s="232"/>
      <c r="I577" s="232"/>
      <c r="J577" s="207" t="e">
        <f>#REF!+H577+I577+G577</f>
        <v>#REF!</v>
      </c>
      <c r="K577" s="198">
        <v>1</v>
      </c>
    </row>
    <row r="578" spans="1:11" ht="25.5" hidden="1">
      <c r="A578" s="229" t="s">
        <v>267</v>
      </c>
      <c r="B578" s="225" t="s">
        <v>51</v>
      </c>
      <c r="C578" s="225" t="s">
        <v>52</v>
      </c>
      <c r="D578" s="225" t="s">
        <v>345</v>
      </c>
      <c r="E578" s="225" t="s">
        <v>223</v>
      </c>
      <c r="F578" s="225"/>
      <c r="G578" s="232"/>
      <c r="H578" s="232"/>
      <c r="I578" s="232"/>
      <c r="J578" s="207" t="e">
        <f>#REF!+H578+I578+G578</f>
        <v>#REF!</v>
      </c>
      <c r="K578" s="198">
        <v>1</v>
      </c>
    </row>
    <row r="579" spans="1:11" ht="25.5" hidden="1">
      <c r="A579" s="229" t="s">
        <v>278</v>
      </c>
      <c r="B579" s="225" t="s">
        <v>51</v>
      </c>
      <c r="C579" s="225" t="s">
        <v>52</v>
      </c>
      <c r="D579" s="225" t="s">
        <v>345</v>
      </c>
      <c r="E579" s="225" t="s">
        <v>223</v>
      </c>
      <c r="F579" s="225"/>
      <c r="G579" s="232"/>
      <c r="H579" s="232"/>
      <c r="I579" s="232"/>
      <c r="J579" s="207" t="e">
        <f>#REF!+H579+I579+G579</f>
        <v>#REF!</v>
      </c>
      <c r="K579" s="198">
        <v>1</v>
      </c>
    </row>
    <row r="580" spans="1:11" ht="25.5" hidden="1">
      <c r="A580" s="229" t="s">
        <v>279</v>
      </c>
      <c r="B580" s="225" t="s">
        <v>51</v>
      </c>
      <c r="C580" s="225" t="s">
        <v>52</v>
      </c>
      <c r="D580" s="225" t="s">
        <v>345</v>
      </c>
      <c r="E580" s="225" t="s">
        <v>223</v>
      </c>
      <c r="F580" s="225"/>
      <c r="G580" s="232"/>
      <c r="H580" s="232"/>
      <c r="I580" s="232"/>
      <c r="J580" s="207" t="e">
        <f>#REF!+H580+I580+G580</f>
        <v>#REF!</v>
      </c>
      <c r="K580" s="198">
        <v>1</v>
      </c>
    </row>
    <row r="581" spans="1:11" hidden="1">
      <c r="A581" s="229" t="s">
        <v>280</v>
      </c>
      <c r="B581" s="225" t="s">
        <v>51</v>
      </c>
      <c r="C581" s="225" t="s">
        <v>52</v>
      </c>
      <c r="D581" s="225" t="s">
        <v>345</v>
      </c>
      <c r="E581" s="225" t="s">
        <v>223</v>
      </c>
      <c r="F581" s="225"/>
      <c r="G581" s="230"/>
      <c r="H581" s="230"/>
      <c r="I581" s="230"/>
      <c r="J581" s="207" t="e">
        <f>#REF!+H581+I581+G581</f>
        <v>#REF!</v>
      </c>
      <c r="K581" s="198">
        <v>1</v>
      </c>
    </row>
    <row r="582" spans="1:11" hidden="1">
      <c r="A582" s="229" t="s">
        <v>281</v>
      </c>
      <c r="B582" s="225" t="s">
        <v>51</v>
      </c>
      <c r="C582" s="225" t="s">
        <v>52</v>
      </c>
      <c r="D582" s="225" t="s">
        <v>345</v>
      </c>
      <c r="E582" s="225" t="s">
        <v>223</v>
      </c>
      <c r="F582" s="225"/>
      <c r="G582" s="230"/>
      <c r="H582" s="230"/>
      <c r="I582" s="230"/>
      <c r="J582" s="207" t="e">
        <f>#REF!+H582+I582+G582</f>
        <v>#REF!</v>
      </c>
      <c r="K582" s="198">
        <v>1</v>
      </c>
    </row>
    <row r="583" spans="1:11" hidden="1">
      <c r="A583" s="229" t="s">
        <v>220</v>
      </c>
      <c r="B583" s="225" t="s">
        <v>51</v>
      </c>
      <c r="C583" s="225" t="s">
        <v>52</v>
      </c>
      <c r="D583" s="225" t="s">
        <v>345</v>
      </c>
      <c r="E583" s="225" t="s">
        <v>223</v>
      </c>
      <c r="F583" s="225"/>
      <c r="G583" s="230"/>
      <c r="H583" s="230"/>
      <c r="I583" s="230"/>
      <c r="J583" s="207" t="e">
        <f>#REF!+H583+I583+G583</f>
        <v>#REF!</v>
      </c>
      <c r="K583" s="198">
        <v>1</v>
      </c>
    </row>
    <row r="584" spans="1:11" ht="13.5" hidden="1">
      <c r="A584" s="227" t="s">
        <v>282</v>
      </c>
      <c r="B584" s="225" t="s">
        <v>51</v>
      </c>
      <c r="C584" s="225" t="s">
        <v>52</v>
      </c>
      <c r="D584" s="225" t="s">
        <v>345</v>
      </c>
      <c r="E584" s="225" t="s">
        <v>194</v>
      </c>
      <c r="F584" s="225">
        <v>230</v>
      </c>
      <c r="G584" s="233">
        <f>G585+G586</f>
        <v>0</v>
      </c>
      <c r="H584" s="233">
        <f>H585+H586</f>
        <v>0</v>
      </c>
      <c r="I584" s="233">
        <f>I585+I586</f>
        <v>0</v>
      </c>
      <c r="J584" s="207" t="e">
        <f>#REF!+H584+I584+G584</f>
        <v>#REF!</v>
      </c>
      <c r="K584" s="198">
        <v>1</v>
      </c>
    </row>
    <row r="585" spans="1:11" hidden="1">
      <c r="A585" s="229" t="s">
        <v>283</v>
      </c>
      <c r="B585" s="225" t="s">
        <v>51</v>
      </c>
      <c r="C585" s="225" t="s">
        <v>52</v>
      </c>
      <c r="D585" s="225" t="s">
        <v>345</v>
      </c>
      <c r="E585" s="225" t="s">
        <v>284</v>
      </c>
      <c r="F585" s="225">
        <v>231</v>
      </c>
      <c r="G585" s="232"/>
      <c r="H585" s="232"/>
      <c r="I585" s="232"/>
      <c r="J585" s="207" t="e">
        <f>#REF!+H585+I585+G585</f>
        <v>#REF!</v>
      </c>
      <c r="K585" s="198">
        <v>1</v>
      </c>
    </row>
    <row r="586" spans="1:11" hidden="1">
      <c r="A586" s="229" t="s">
        <v>285</v>
      </c>
      <c r="B586" s="225" t="s">
        <v>51</v>
      </c>
      <c r="C586" s="225" t="s">
        <v>52</v>
      </c>
      <c r="D586" s="225" t="s">
        <v>345</v>
      </c>
      <c r="E586" s="225" t="s">
        <v>284</v>
      </c>
      <c r="F586" s="225">
        <v>232</v>
      </c>
      <c r="G586" s="232"/>
      <c r="H586" s="232"/>
      <c r="I586" s="232"/>
      <c r="J586" s="207" t="e">
        <f>#REF!+H586+I586+G586</f>
        <v>#REF!</v>
      </c>
      <c r="K586" s="198">
        <v>1</v>
      </c>
    </row>
    <row r="587" spans="1:11" ht="27" hidden="1">
      <c r="A587" s="227" t="s">
        <v>286</v>
      </c>
      <c r="B587" s="225" t="s">
        <v>51</v>
      </c>
      <c r="C587" s="225" t="s">
        <v>52</v>
      </c>
      <c r="D587" s="225" t="s">
        <v>345</v>
      </c>
      <c r="E587" s="225" t="s">
        <v>223</v>
      </c>
      <c r="F587" s="225">
        <v>240</v>
      </c>
      <c r="G587" s="233">
        <f>G588+G589</f>
        <v>0</v>
      </c>
      <c r="H587" s="233">
        <f>H588+H589</f>
        <v>0</v>
      </c>
      <c r="I587" s="233">
        <f>I588+I589</f>
        <v>0</v>
      </c>
      <c r="J587" s="207" t="e">
        <f>#REF!+H587+I587+G587</f>
        <v>#REF!</v>
      </c>
      <c r="K587" s="198">
        <v>1</v>
      </c>
    </row>
    <row r="588" spans="1:11" ht="25.5" hidden="1">
      <c r="A588" s="229" t="s">
        <v>287</v>
      </c>
      <c r="B588" s="225" t="s">
        <v>51</v>
      </c>
      <c r="C588" s="225" t="s">
        <v>52</v>
      </c>
      <c r="D588" s="225" t="s">
        <v>345</v>
      </c>
      <c r="E588" s="225" t="s">
        <v>223</v>
      </c>
      <c r="F588" s="225">
        <v>241</v>
      </c>
      <c r="G588" s="232"/>
      <c r="H588" s="232"/>
      <c r="I588" s="232"/>
      <c r="J588" s="207" t="e">
        <f>#REF!+H588+I588+G588</f>
        <v>#REF!</v>
      </c>
      <c r="K588" s="198">
        <v>1</v>
      </c>
    </row>
    <row r="589" spans="1:11" ht="25.5" hidden="1">
      <c r="A589" s="229" t="s">
        <v>292</v>
      </c>
      <c r="B589" s="225" t="s">
        <v>51</v>
      </c>
      <c r="C589" s="225" t="s">
        <v>52</v>
      </c>
      <c r="D589" s="225" t="s">
        <v>345</v>
      </c>
      <c r="E589" s="225" t="s">
        <v>223</v>
      </c>
      <c r="F589" s="225">
        <v>242</v>
      </c>
      <c r="G589" s="232"/>
      <c r="H589" s="232"/>
      <c r="I589" s="232"/>
      <c r="J589" s="207" t="e">
        <f>#REF!+H589+I589+G589</f>
        <v>#REF!</v>
      </c>
      <c r="K589" s="198">
        <v>1</v>
      </c>
    </row>
    <row r="590" spans="1:11" ht="27" hidden="1">
      <c r="A590" s="227" t="s">
        <v>293</v>
      </c>
      <c r="B590" s="225" t="s">
        <v>51</v>
      </c>
      <c r="C590" s="225" t="s">
        <v>52</v>
      </c>
      <c r="D590" s="225" t="s">
        <v>345</v>
      </c>
      <c r="E590" s="225" t="s">
        <v>294</v>
      </c>
      <c r="F590" s="225" t="s">
        <v>295</v>
      </c>
      <c r="G590" s="233">
        <f>G591</f>
        <v>0</v>
      </c>
      <c r="H590" s="233">
        <f>H591</f>
        <v>0</v>
      </c>
      <c r="I590" s="233">
        <f>I591</f>
        <v>0</v>
      </c>
      <c r="J590" s="207" t="e">
        <f>#REF!+H590+I590+G590</f>
        <v>#REF!</v>
      </c>
      <c r="K590" s="198">
        <v>1</v>
      </c>
    </row>
    <row r="591" spans="1:11" ht="25.5" hidden="1">
      <c r="A591" s="229" t="s">
        <v>296</v>
      </c>
      <c r="B591" s="225" t="s">
        <v>51</v>
      </c>
      <c r="C591" s="225" t="s">
        <v>52</v>
      </c>
      <c r="D591" s="225" t="s">
        <v>345</v>
      </c>
      <c r="E591" s="225" t="s">
        <v>297</v>
      </c>
      <c r="F591" s="225" t="s">
        <v>298</v>
      </c>
      <c r="G591" s="232"/>
      <c r="H591" s="232"/>
      <c r="I591" s="232"/>
      <c r="J591" s="207" t="e">
        <f>#REF!+H591+I591+G591</f>
        <v>#REF!</v>
      </c>
      <c r="K591" s="198">
        <v>1</v>
      </c>
    </row>
    <row r="592" spans="1:11" ht="13.5" hidden="1">
      <c r="A592" s="227" t="s">
        <v>299</v>
      </c>
      <c r="B592" s="225" t="s">
        <v>51</v>
      </c>
      <c r="C592" s="225" t="s">
        <v>52</v>
      </c>
      <c r="D592" s="225" t="s">
        <v>345</v>
      </c>
      <c r="E592" s="225" t="s">
        <v>300</v>
      </c>
      <c r="F592" s="225">
        <v>260</v>
      </c>
      <c r="G592" s="233">
        <f>G593+G596</f>
        <v>0</v>
      </c>
      <c r="H592" s="233">
        <f>H593+H596</f>
        <v>0</v>
      </c>
      <c r="I592" s="233">
        <f>I593+I596</f>
        <v>0</v>
      </c>
      <c r="J592" s="207" t="e">
        <f>#REF!+H592+I592+G592</f>
        <v>#REF!</v>
      </c>
      <c r="K592" s="198">
        <v>1</v>
      </c>
    </row>
    <row r="593" spans="1:11" ht="25.5" hidden="1">
      <c r="A593" s="229" t="s">
        <v>301</v>
      </c>
      <c r="B593" s="225" t="s">
        <v>51</v>
      </c>
      <c r="C593" s="225" t="s">
        <v>52</v>
      </c>
      <c r="D593" s="225" t="s">
        <v>345</v>
      </c>
      <c r="E593" s="225" t="s">
        <v>302</v>
      </c>
      <c r="F593" s="225">
        <v>262</v>
      </c>
      <c r="G593" s="233">
        <f>G594+G595</f>
        <v>0</v>
      </c>
      <c r="H593" s="233">
        <f>H594+H595</f>
        <v>0</v>
      </c>
      <c r="I593" s="233">
        <f>I594+I595</f>
        <v>0</v>
      </c>
      <c r="J593" s="207" t="e">
        <f>#REF!+H593+I593+G593</f>
        <v>#REF!</v>
      </c>
      <c r="K593" s="198">
        <v>1</v>
      </c>
    </row>
    <row r="594" spans="1:11" hidden="1">
      <c r="A594" s="229" t="s">
        <v>303</v>
      </c>
      <c r="B594" s="225" t="s">
        <v>51</v>
      </c>
      <c r="C594" s="225" t="s">
        <v>52</v>
      </c>
      <c r="D594" s="225" t="s">
        <v>345</v>
      </c>
      <c r="E594" s="225" t="s">
        <v>302</v>
      </c>
      <c r="F594" s="225"/>
      <c r="G594" s="230"/>
      <c r="H594" s="230"/>
      <c r="I594" s="230"/>
      <c r="J594" s="207" t="e">
        <f>#REF!+H594+I594+G594</f>
        <v>#REF!</v>
      </c>
      <c r="K594" s="198">
        <v>1</v>
      </c>
    </row>
    <row r="595" spans="1:11" hidden="1">
      <c r="A595" s="229" t="s">
        <v>304</v>
      </c>
      <c r="B595" s="225" t="s">
        <v>51</v>
      </c>
      <c r="C595" s="225" t="s">
        <v>52</v>
      </c>
      <c r="D595" s="225" t="s">
        <v>345</v>
      </c>
      <c r="E595" s="225" t="s">
        <v>302</v>
      </c>
      <c r="F595" s="225"/>
      <c r="G595" s="230"/>
      <c r="H595" s="230"/>
      <c r="I595" s="230"/>
      <c r="J595" s="207" t="e">
        <f>#REF!+H595+I595+G595</f>
        <v>#REF!</v>
      </c>
      <c r="K595" s="198">
        <v>1</v>
      </c>
    </row>
    <row r="596" spans="1:11" ht="25.5" hidden="1">
      <c r="A596" s="229" t="s">
        <v>305</v>
      </c>
      <c r="B596" s="225" t="s">
        <v>51</v>
      </c>
      <c r="C596" s="225" t="s">
        <v>52</v>
      </c>
      <c r="D596" s="225" t="s">
        <v>345</v>
      </c>
      <c r="E596" s="225" t="s">
        <v>306</v>
      </c>
      <c r="F596" s="225" t="s">
        <v>307</v>
      </c>
      <c r="G596" s="230"/>
      <c r="H596" s="230"/>
      <c r="I596" s="230"/>
      <c r="J596" s="207" t="e">
        <f>#REF!+H596+I596+G596</f>
        <v>#REF!</v>
      </c>
      <c r="K596" s="198">
        <v>1</v>
      </c>
    </row>
    <row r="597" spans="1:11" ht="13.5" hidden="1">
      <c r="A597" s="227" t="s">
        <v>308</v>
      </c>
      <c r="B597" s="225" t="s">
        <v>51</v>
      </c>
      <c r="C597" s="225" t="s">
        <v>52</v>
      </c>
      <c r="D597" s="225" t="s">
        <v>345</v>
      </c>
      <c r="E597" s="225" t="s">
        <v>223</v>
      </c>
      <c r="F597" s="225">
        <v>290</v>
      </c>
      <c r="G597" s="228">
        <f>G598+G599+G600+G601+G602+G603+G604+G605</f>
        <v>0</v>
      </c>
      <c r="H597" s="228">
        <f>H598+H599+H600+H601+H602+H603+H604+H605</f>
        <v>0</v>
      </c>
      <c r="I597" s="228">
        <f>I598+I599+I600+I601+I602+I603+I604+I605</f>
        <v>0</v>
      </c>
      <c r="J597" s="207" t="e">
        <f>#REF!+H597+I597+G597</f>
        <v>#REF!</v>
      </c>
      <c r="K597" s="198">
        <v>1</v>
      </c>
    </row>
    <row r="598" spans="1:11" ht="25.5" hidden="1">
      <c r="A598" s="229" t="s">
        <v>309</v>
      </c>
      <c r="B598" s="225" t="s">
        <v>51</v>
      </c>
      <c r="C598" s="225" t="s">
        <v>52</v>
      </c>
      <c r="D598" s="225" t="s">
        <v>345</v>
      </c>
      <c r="E598" s="225" t="s">
        <v>310</v>
      </c>
      <c r="F598" s="225"/>
      <c r="G598" s="230"/>
      <c r="H598" s="230"/>
      <c r="I598" s="230"/>
      <c r="J598" s="207" t="e">
        <f>#REF!+H598+I598+G598</f>
        <v>#REF!</v>
      </c>
      <c r="K598" s="198">
        <v>1</v>
      </c>
    </row>
    <row r="599" spans="1:11" hidden="1">
      <c r="A599" s="229" t="s">
        <v>311</v>
      </c>
      <c r="B599" s="225" t="s">
        <v>51</v>
      </c>
      <c r="C599" s="225" t="s">
        <v>52</v>
      </c>
      <c r="D599" s="225" t="s">
        <v>345</v>
      </c>
      <c r="E599" s="225" t="s">
        <v>312</v>
      </c>
      <c r="F599" s="225"/>
      <c r="G599" s="232"/>
      <c r="H599" s="232"/>
      <c r="I599" s="232"/>
      <c r="J599" s="207" t="e">
        <f>#REF!+H599+I599+G599</f>
        <v>#REF!</v>
      </c>
      <c r="K599" s="198">
        <v>1</v>
      </c>
    </row>
    <row r="600" spans="1:11" hidden="1">
      <c r="A600" s="229" t="s">
        <v>313</v>
      </c>
      <c r="B600" s="225" t="s">
        <v>51</v>
      </c>
      <c r="C600" s="225" t="s">
        <v>52</v>
      </c>
      <c r="D600" s="225" t="s">
        <v>345</v>
      </c>
      <c r="E600" s="225" t="s">
        <v>223</v>
      </c>
      <c r="F600" s="225"/>
      <c r="G600" s="232"/>
      <c r="H600" s="232"/>
      <c r="I600" s="232"/>
      <c r="J600" s="207" t="e">
        <f>#REF!+H600+I600+G600</f>
        <v>#REF!</v>
      </c>
      <c r="K600" s="198">
        <v>1</v>
      </c>
    </row>
    <row r="601" spans="1:11" hidden="1">
      <c r="A601" s="229" t="s">
        <v>314</v>
      </c>
      <c r="B601" s="225" t="s">
        <v>51</v>
      </c>
      <c r="C601" s="225" t="s">
        <v>52</v>
      </c>
      <c r="D601" s="225" t="s">
        <v>345</v>
      </c>
      <c r="E601" s="225" t="s">
        <v>223</v>
      </c>
      <c r="F601" s="225"/>
      <c r="G601" s="232"/>
      <c r="H601" s="232"/>
      <c r="I601" s="232"/>
      <c r="J601" s="207" t="e">
        <f>#REF!+H601+I601+G601</f>
        <v>#REF!</v>
      </c>
      <c r="K601" s="198">
        <v>1</v>
      </c>
    </row>
    <row r="602" spans="1:11" hidden="1">
      <c r="A602" s="229" t="s">
        <v>315</v>
      </c>
      <c r="B602" s="225" t="s">
        <v>51</v>
      </c>
      <c r="C602" s="225" t="s">
        <v>52</v>
      </c>
      <c r="D602" s="225" t="s">
        <v>345</v>
      </c>
      <c r="E602" s="225" t="s">
        <v>223</v>
      </c>
      <c r="F602" s="225"/>
      <c r="G602" s="230"/>
      <c r="H602" s="230"/>
      <c r="I602" s="230"/>
      <c r="J602" s="207" t="e">
        <f>#REF!+H602+I602+G602</f>
        <v>#REF!</v>
      </c>
      <c r="K602" s="198">
        <v>1</v>
      </c>
    </row>
    <row r="603" spans="1:11" ht="38.25" hidden="1">
      <c r="A603" s="229" t="s">
        <v>316</v>
      </c>
      <c r="B603" s="225" t="s">
        <v>51</v>
      </c>
      <c r="C603" s="225" t="s">
        <v>52</v>
      </c>
      <c r="D603" s="225" t="s">
        <v>345</v>
      </c>
      <c r="E603" s="225" t="s">
        <v>223</v>
      </c>
      <c r="F603" s="225"/>
      <c r="G603" s="230"/>
      <c r="H603" s="230"/>
      <c r="I603" s="230"/>
      <c r="J603" s="207" t="e">
        <f>#REF!+H603+I603+G603</f>
        <v>#REF!</v>
      </c>
      <c r="K603" s="198">
        <v>1</v>
      </c>
    </row>
    <row r="604" spans="1:11" hidden="1">
      <c r="A604" s="229" t="s">
        <v>317</v>
      </c>
      <c r="B604" s="225" t="s">
        <v>51</v>
      </c>
      <c r="C604" s="225" t="s">
        <v>52</v>
      </c>
      <c r="D604" s="225" t="s">
        <v>345</v>
      </c>
      <c r="E604" s="225" t="s">
        <v>223</v>
      </c>
      <c r="F604" s="225"/>
      <c r="G604" s="230"/>
      <c r="H604" s="230"/>
      <c r="I604" s="230"/>
      <c r="J604" s="207" t="e">
        <f>#REF!+H604+I604+G604</f>
        <v>#REF!</v>
      </c>
      <c r="K604" s="198">
        <v>1</v>
      </c>
    </row>
    <row r="605" spans="1:11" hidden="1">
      <c r="A605" s="229" t="s">
        <v>220</v>
      </c>
      <c r="B605" s="225" t="s">
        <v>51</v>
      </c>
      <c r="C605" s="225" t="s">
        <v>52</v>
      </c>
      <c r="D605" s="225" t="s">
        <v>345</v>
      </c>
      <c r="E605" s="225" t="s">
        <v>223</v>
      </c>
      <c r="F605" s="225"/>
      <c r="G605" s="232"/>
      <c r="H605" s="232"/>
      <c r="I605" s="232"/>
      <c r="J605" s="207" t="e">
        <f>#REF!+H605+I605+G605</f>
        <v>#REF!</v>
      </c>
      <c r="K605" s="198">
        <v>1</v>
      </c>
    </row>
    <row r="606" spans="1:11" ht="13.5" hidden="1">
      <c r="A606" s="227" t="s">
        <v>319</v>
      </c>
      <c r="B606" s="225" t="s">
        <v>51</v>
      </c>
      <c r="C606" s="225" t="s">
        <v>52</v>
      </c>
      <c r="D606" s="225" t="s">
        <v>345</v>
      </c>
      <c r="E606" s="225" t="s">
        <v>223</v>
      </c>
      <c r="F606" s="234">
        <v>300</v>
      </c>
      <c r="G606" s="235">
        <f>G607+G613+G614</f>
        <v>0</v>
      </c>
      <c r="H606" s="235">
        <f>H607+H613+H614</f>
        <v>0</v>
      </c>
      <c r="I606" s="235">
        <f>I607+I613+I614</f>
        <v>0</v>
      </c>
      <c r="J606" s="207" t="e">
        <f>#REF!+H606+I606+G606</f>
        <v>#REF!</v>
      </c>
      <c r="K606" s="198">
        <v>1</v>
      </c>
    </row>
    <row r="607" spans="1:11" ht="25.5" hidden="1">
      <c r="A607" s="231" t="s">
        <v>320</v>
      </c>
      <c r="B607" s="225" t="s">
        <v>51</v>
      </c>
      <c r="C607" s="225" t="s">
        <v>52</v>
      </c>
      <c r="D607" s="225" t="s">
        <v>345</v>
      </c>
      <c r="E607" s="225" t="s">
        <v>223</v>
      </c>
      <c r="F607" s="225">
        <v>310</v>
      </c>
      <c r="G607" s="228">
        <f>G608+G609+G610+G611+G612</f>
        <v>0</v>
      </c>
      <c r="H607" s="228">
        <f>H608+H609+H610+H611+H612</f>
        <v>0</v>
      </c>
      <c r="I607" s="228">
        <f>I608+I609+I610+I611+I612</f>
        <v>0</v>
      </c>
      <c r="J607" s="207" t="e">
        <f>#REF!+H607+I607+G607</f>
        <v>#REF!</v>
      </c>
      <c r="K607" s="198">
        <v>1</v>
      </c>
    </row>
    <row r="608" spans="1:11" ht="41.25" hidden="1" customHeight="1">
      <c r="A608" s="229" t="s">
        <v>321</v>
      </c>
      <c r="B608" s="225" t="s">
        <v>51</v>
      </c>
      <c r="C608" s="225" t="s">
        <v>52</v>
      </c>
      <c r="D608" s="225" t="s">
        <v>345</v>
      </c>
      <c r="E608" s="225" t="s">
        <v>223</v>
      </c>
      <c r="F608" s="225"/>
      <c r="G608" s="232"/>
      <c r="H608" s="232"/>
      <c r="I608" s="232"/>
      <c r="J608" s="207" t="e">
        <f>#REF!+H608+I608+G608</f>
        <v>#REF!</v>
      </c>
      <c r="K608" s="198">
        <v>1</v>
      </c>
    </row>
    <row r="609" spans="1:13" hidden="1">
      <c r="A609" s="229" t="s">
        <v>322</v>
      </c>
      <c r="B609" s="225" t="s">
        <v>51</v>
      </c>
      <c r="C609" s="225" t="s">
        <v>52</v>
      </c>
      <c r="D609" s="225" t="s">
        <v>345</v>
      </c>
      <c r="E609" s="225"/>
      <c r="F609" s="225"/>
      <c r="G609" s="232"/>
      <c r="H609" s="232"/>
      <c r="I609" s="232"/>
      <c r="J609" s="207" t="e">
        <f>#REF!+H609+I609+G609</f>
        <v>#REF!</v>
      </c>
      <c r="K609" s="198">
        <v>1</v>
      </c>
    </row>
    <row r="610" spans="1:13" hidden="1">
      <c r="A610" s="229" t="s">
        <v>323</v>
      </c>
      <c r="B610" s="225" t="s">
        <v>51</v>
      </c>
      <c r="C610" s="225" t="s">
        <v>52</v>
      </c>
      <c r="D610" s="225" t="s">
        <v>345</v>
      </c>
      <c r="E610" s="225" t="s">
        <v>223</v>
      </c>
      <c r="F610" s="225"/>
      <c r="G610" s="232"/>
      <c r="H610" s="232"/>
      <c r="I610" s="232"/>
      <c r="J610" s="207" t="e">
        <f>#REF!+H610+I610+G610</f>
        <v>#REF!</v>
      </c>
      <c r="K610" s="198">
        <v>1</v>
      </c>
    </row>
    <row r="611" spans="1:13" ht="38.25" hidden="1">
      <c r="A611" s="229" t="s">
        <v>324</v>
      </c>
      <c r="B611" s="225" t="s">
        <v>51</v>
      </c>
      <c r="C611" s="225" t="s">
        <v>52</v>
      </c>
      <c r="D611" s="225" t="s">
        <v>345</v>
      </c>
      <c r="E611" s="225" t="s">
        <v>223</v>
      </c>
      <c r="F611" s="225"/>
      <c r="G611" s="230"/>
      <c r="H611" s="230"/>
      <c r="I611" s="230"/>
      <c r="J611" s="207" t="e">
        <f>#REF!+H611+I611+G611</f>
        <v>#REF!</v>
      </c>
      <c r="K611" s="198">
        <v>1</v>
      </c>
    </row>
    <row r="612" spans="1:13" hidden="1">
      <c r="A612" s="229" t="s">
        <v>220</v>
      </c>
      <c r="B612" s="225" t="s">
        <v>51</v>
      </c>
      <c r="C612" s="225" t="s">
        <v>52</v>
      </c>
      <c r="D612" s="225" t="s">
        <v>345</v>
      </c>
      <c r="E612" s="225" t="s">
        <v>223</v>
      </c>
      <c r="F612" s="225"/>
      <c r="G612" s="232"/>
      <c r="H612" s="232"/>
      <c r="I612" s="232"/>
      <c r="J612" s="207" t="e">
        <f>#REF!+H612+I612+G612</f>
        <v>#REF!</v>
      </c>
      <c r="K612" s="198">
        <v>1</v>
      </c>
    </row>
    <row r="613" spans="1:13" hidden="1">
      <c r="A613" s="231" t="s">
        <v>325</v>
      </c>
      <c r="B613" s="225" t="s">
        <v>51</v>
      </c>
      <c r="C613" s="225" t="s">
        <v>52</v>
      </c>
      <c r="D613" s="225" t="s">
        <v>345</v>
      </c>
      <c r="E613" s="225" t="s">
        <v>223</v>
      </c>
      <c r="F613" s="225">
        <v>320</v>
      </c>
      <c r="G613" s="232"/>
      <c r="H613" s="232"/>
      <c r="I613" s="232"/>
      <c r="J613" s="207" t="e">
        <f>#REF!+H613+I613+G613</f>
        <v>#REF!</v>
      </c>
      <c r="K613" s="198">
        <v>1</v>
      </c>
    </row>
    <row r="614" spans="1:13" ht="25.5" hidden="1">
      <c r="A614" s="231" t="s">
        <v>326</v>
      </c>
      <c r="B614" s="225" t="s">
        <v>51</v>
      </c>
      <c r="C614" s="225" t="s">
        <v>52</v>
      </c>
      <c r="D614" s="225" t="s">
        <v>345</v>
      </c>
      <c r="E614" s="225" t="s">
        <v>223</v>
      </c>
      <c r="F614" s="225">
        <v>340</v>
      </c>
      <c r="G614" s="228">
        <f>G615+G616+G617+G618+G619+G620+G621+G622+G623</f>
        <v>0</v>
      </c>
      <c r="H614" s="228">
        <f>H615+H616+H617+H618+H619+H620+H621+H622+H623</f>
        <v>0</v>
      </c>
      <c r="I614" s="228">
        <f>I615+I616+I617+I618+I619+I620+I621+I622+I623</f>
        <v>0</v>
      </c>
      <c r="J614" s="207" t="e">
        <f>#REF!+H614+I614+G614</f>
        <v>#REF!</v>
      </c>
      <c r="K614" s="198">
        <v>1</v>
      </c>
    </row>
    <row r="615" spans="1:13" hidden="1">
      <c r="A615" s="229" t="s">
        <v>327</v>
      </c>
      <c r="B615" s="225" t="s">
        <v>51</v>
      </c>
      <c r="C615" s="225" t="s">
        <v>52</v>
      </c>
      <c r="D615" s="225" t="s">
        <v>345</v>
      </c>
      <c r="E615" s="225" t="s">
        <v>223</v>
      </c>
      <c r="F615" s="225"/>
      <c r="G615" s="232"/>
      <c r="H615" s="232"/>
      <c r="I615" s="232"/>
      <c r="J615" s="207" t="e">
        <f>#REF!+H615+I615+G615</f>
        <v>#REF!</v>
      </c>
      <c r="K615" s="198">
        <v>1</v>
      </c>
    </row>
    <row r="616" spans="1:13" hidden="1">
      <c r="A616" s="229" t="s">
        <v>328</v>
      </c>
      <c r="B616" s="225" t="s">
        <v>51</v>
      </c>
      <c r="C616" s="225" t="s">
        <v>52</v>
      </c>
      <c r="D616" s="225" t="s">
        <v>345</v>
      </c>
      <c r="E616" s="225" t="s">
        <v>223</v>
      </c>
      <c r="F616" s="225"/>
      <c r="G616" s="230"/>
      <c r="H616" s="230"/>
      <c r="I616" s="230"/>
      <c r="J616" s="207" t="e">
        <f>#REF!+H616+I616+G616</f>
        <v>#REF!</v>
      </c>
      <c r="K616" s="198">
        <v>1</v>
      </c>
    </row>
    <row r="617" spans="1:13" hidden="1">
      <c r="A617" s="229" t="s">
        <v>329</v>
      </c>
      <c r="B617" s="225" t="s">
        <v>51</v>
      </c>
      <c r="C617" s="225" t="s">
        <v>52</v>
      </c>
      <c r="D617" s="225" t="s">
        <v>345</v>
      </c>
      <c r="E617" s="225" t="s">
        <v>223</v>
      </c>
      <c r="F617" s="225"/>
      <c r="G617" s="230"/>
      <c r="H617" s="230"/>
      <c r="I617" s="230"/>
      <c r="J617" s="207" t="e">
        <f>#REF!+H617+I617+G617</f>
        <v>#REF!</v>
      </c>
      <c r="K617" s="198">
        <v>1</v>
      </c>
    </row>
    <row r="618" spans="1:13" hidden="1">
      <c r="A618" s="229" t="s">
        <v>330</v>
      </c>
      <c r="B618" s="225" t="s">
        <v>51</v>
      </c>
      <c r="C618" s="225" t="s">
        <v>52</v>
      </c>
      <c r="D618" s="225" t="s">
        <v>345</v>
      </c>
      <c r="E618" s="225" t="s">
        <v>223</v>
      </c>
      <c r="F618" s="225"/>
      <c r="G618" s="230"/>
      <c r="H618" s="230"/>
      <c r="I618" s="230"/>
      <c r="J618" s="207" t="e">
        <f>#REF!+H618+I618+G618</f>
        <v>#REF!</v>
      </c>
      <c r="K618" s="198">
        <v>1</v>
      </c>
    </row>
    <row r="619" spans="1:13" hidden="1">
      <c r="A619" s="229" t="s">
        <v>331</v>
      </c>
      <c r="B619" s="225" t="s">
        <v>51</v>
      </c>
      <c r="C619" s="225" t="s">
        <v>52</v>
      </c>
      <c r="D619" s="225" t="s">
        <v>345</v>
      </c>
      <c r="E619" s="225" t="s">
        <v>223</v>
      </c>
      <c r="F619" s="225"/>
      <c r="G619" s="230"/>
      <c r="H619" s="230"/>
      <c r="I619" s="230"/>
      <c r="J619" s="207" t="e">
        <f>#REF!+H619+I619+G619</f>
        <v>#REF!</v>
      </c>
      <c r="K619" s="198">
        <v>1</v>
      </c>
    </row>
    <row r="620" spans="1:13" hidden="1">
      <c r="A620" s="229" t="s">
        <v>332</v>
      </c>
      <c r="B620" s="225" t="s">
        <v>51</v>
      </c>
      <c r="C620" s="225" t="s">
        <v>52</v>
      </c>
      <c r="D620" s="225" t="s">
        <v>345</v>
      </c>
      <c r="E620" s="225" t="s">
        <v>223</v>
      </c>
      <c r="F620" s="225"/>
      <c r="G620" s="230"/>
      <c r="H620" s="230"/>
      <c r="I620" s="230"/>
      <c r="J620" s="207" t="e">
        <f>#REF!+H620+I620+G620</f>
        <v>#REF!</v>
      </c>
      <c r="K620" s="198">
        <v>1</v>
      </c>
    </row>
    <row r="621" spans="1:13" ht="25.5" hidden="1">
      <c r="A621" s="229" t="s">
        <v>333</v>
      </c>
      <c r="B621" s="225" t="s">
        <v>51</v>
      </c>
      <c r="C621" s="225" t="s">
        <v>52</v>
      </c>
      <c r="D621" s="225" t="s">
        <v>345</v>
      </c>
      <c r="E621" s="225" t="s">
        <v>223</v>
      </c>
      <c r="F621" s="225"/>
      <c r="G621" s="230"/>
      <c r="H621" s="230"/>
      <c r="I621" s="230"/>
      <c r="J621" s="207" t="e">
        <f>#REF!+H621+I621+G621</f>
        <v>#REF!</v>
      </c>
      <c r="K621" s="198">
        <v>1</v>
      </c>
    </row>
    <row r="622" spans="1:13" ht="25.5" hidden="1">
      <c r="A622" s="229" t="s">
        <v>334</v>
      </c>
      <c r="B622" s="225" t="s">
        <v>51</v>
      </c>
      <c r="C622" s="225" t="s">
        <v>52</v>
      </c>
      <c r="D622" s="225" t="s">
        <v>345</v>
      </c>
      <c r="E622" s="225" t="s">
        <v>248</v>
      </c>
      <c r="F622" s="225"/>
      <c r="G622" s="230"/>
      <c r="H622" s="230"/>
      <c r="I622" s="230"/>
      <c r="J622" s="207" t="e">
        <f>#REF!+H622+I622+G622</f>
        <v>#REF!</v>
      </c>
      <c r="K622" s="198">
        <v>1</v>
      </c>
    </row>
    <row r="623" spans="1:13" hidden="1">
      <c r="A623" s="229" t="s">
        <v>335</v>
      </c>
      <c r="B623" s="225" t="s">
        <v>51</v>
      </c>
      <c r="C623" s="225" t="s">
        <v>52</v>
      </c>
      <c r="D623" s="225" t="s">
        <v>345</v>
      </c>
      <c r="E623" s="225" t="s">
        <v>223</v>
      </c>
      <c r="F623" s="225"/>
      <c r="G623" s="230"/>
      <c r="H623" s="230"/>
      <c r="I623" s="230"/>
      <c r="J623" s="207" t="e">
        <f>#REF!+H623+I623+G623</f>
        <v>#REF!</v>
      </c>
      <c r="K623" s="198">
        <v>1</v>
      </c>
    </row>
    <row r="624" spans="1:13" ht="25.5">
      <c r="A624" s="208" t="s">
        <v>72</v>
      </c>
      <c r="B624" s="215" t="s">
        <v>52</v>
      </c>
      <c r="C624" s="216"/>
      <c r="D624" s="216"/>
      <c r="E624" s="216"/>
      <c r="F624" s="216"/>
      <c r="G624" s="217">
        <f>G625+G712</f>
        <v>130</v>
      </c>
      <c r="H624" s="217">
        <f>H625+H712</f>
        <v>170</v>
      </c>
      <c r="I624" s="217">
        <f>I625+I712</f>
        <v>190</v>
      </c>
      <c r="J624" s="207">
        <f>H624+I624+G624</f>
        <v>490</v>
      </c>
      <c r="K624" s="198">
        <v>1</v>
      </c>
      <c r="L624" s="283" t="e">
        <f>#REF!-#REF!</f>
        <v>#REF!</v>
      </c>
      <c r="M624" s="283" t="e">
        <f>G624-#REF!</f>
        <v>#REF!</v>
      </c>
    </row>
    <row r="625" spans="1:13" ht="38.25">
      <c r="A625" s="218" t="s">
        <v>346</v>
      </c>
      <c r="B625" s="219" t="s">
        <v>52</v>
      </c>
      <c r="C625" s="219" t="s">
        <v>57</v>
      </c>
      <c r="D625" s="219"/>
      <c r="E625" s="219"/>
      <c r="F625" s="219"/>
      <c r="G625" s="220">
        <f>G626</f>
        <v>130</v>
      </c>
      <c r="H625" s="220">
        <f>H626</f>
        <v>170</v>
      </c>
      <c r="I625" s="220">
        <f>I626</f>
        <v>190</v>
      </c>
      <c r="J625" s="207">
        <f>H625+I625+G625</f>
        <v>490</v>
      </c>
      <c r="K625" s="198">
        <v>1</v>
      </c>
      <c r="L625" s="283" t="e">
        <f>#REF!-#REF!</f>
        <v>#REF!</v>
      </c>
      <c r="M625" s="283" t="e">
        <f>G625-#REF!</f>
        <v>#REF!</v>
      </c>
    </row>
    <row r="626" spans="1:13" ht="38.25">
      <c r="A626" s="221" t="s">
        <v>347</v>
      </c>
      <c r="B626" s="222" t="s">
        <v>52</v>
      </c>
      <c r="C626" s="222" t="s">
        <v>57</v>
      </c>
      <c r="D626" s="222" t="s">
        <v>167</v>
      </c>
      <c r="E626" s="222"/>
      <c r="F626" s="222"/>
      <c r="G626" s="223">
        <f>G627+G694</f>
        <v>130</v>
      </c>
      <c r="H626" s="223">
        <f>H627+H694</f>
        <v>170</v>
      </c>
      <c r="I626" s="223">
        <f>I627+I694</f>
        <v>190</v>
      </c>
      <c r="J626" s="207">
        <f>H626+I626+G626</f>
        <v>490</v>
      </c>
      <c r="K626" s="198">
        <v>1</v>
      </c>
      <c r="L626" s="283" t="e">
        <f>#REF!-#REF!</f>
        <v>#REF!</v>
      </c>
      <c r="M626" s="283" t="e">
        <f>G626-#REF!</f>
        <v>#REF!</v>
      </c>
    </row>
    <row r="627" spans="1:13">
      <c r="A627" s="224" t="s">
        <v>212</v>
      </c>
      <c r="B627" s="225" t="s">
        <v>52</v>
      </c>
      <c r="C627" s="225" t="s">
        <v>57</v>
      </c>
      <c r="D627" s="225" t="s">
        <v>167</v>
      </c>
      <c r="E627" s="225" t="s">
        <v>152</v>
      </c>
      <c r="F627" s="225" t="s">
        <v>152</v>
      </c>
      <c r="G627" s="226">
        <f>G628+G634+G672+G675+G678+G680+G685</f>
        <v>110</v>
      </c>
      <c r="H627" s="226">
        <f>H628+H634+H672+H675+H678+H680+H685</f>
        <v>150</v>
      </c>
      <c r="I627" s="226">
        <f>I628+I634+I672+I675+I678+I680+I685</f>
        <v>170</v>
      </c>
      <c r="J627" s="207">
        <f>H627+I627+G627</f>
        <v>430</v>
      </c>
      <c r="K627" s="198">
        <v>1</v>
      </c>
      <c r="L627" s="283" t="e">
        <f>#REF!-#REF!</f>
        <v>#REF!</v>
      </c>
      <c r="M627" s="283" t="e">
        <f>G627-#REF!</f>
        <v>#REF!</v>
      </c>
    </row>
    <row r="628" spans="1:13" ht="27" hidden="1">
      <c r="A628" s="227" t="s">
        <v>213</v>
      </c>
      <c r="B628" s="225" t="s">
        <v>52</v>
      </c>
      <c r="C628" s="225" t="s">
        <v>57</v>
      </c>
      <c r="D628" s="225" t="s">
        <v>167</v>
      </c>
      <c r="E628" s="225" t="s">
        <v>214</v>
      </c>
      <c r="F628" s="225"/>
      <c r="G628" s="228">
        <f>G629+G630+G633</f>
        <v>0</v>
      </c>
      <c r="H628" s="228">
        <f>H629+H630+H633</f>
        <v>0</v>
      </c>
      <c r="I628" s="228">
        <f>I629+I630+I633</f>
        <v>0</v>
      </c>
      <c r="J628" s="207" t="e">
        <f>#REF!+H628+I628+G628</f>
        <v>#REF!</v>
      </c>
      <c r="K628" s="198">
        <v>1</v>
      </c>
    </row>
    <row r="629" spans="1:13" hidden="1">
      <c r="A629" s="229" t="s">
        <v>216</v>
      </c>
      <c r="B629" s="225" t="s">
        <v>52</v>
      </c>
      <c r="C629" s="225" t="s">
        <v>57</v>
      </c>
      <c r="D629" s="225" t="s">
        <v>167</v>
      </c>
      <c r="E629" s="225" t="s">
        <v>217</v>
      </c>
      <c r="F629" s="225">
        <v>211</v>
      </c>
      <c r="G629" s="230"/>
      <c r="H629" s="230"/>
      <c r="I629" s="230"/>
      <c r="J629" s="207" t="e">
        <f>#REF!+H629+I629+G629</f>
        <v>#REF!</v>
      </c>
      <c r="K629" s="198">
        <v>1</v>
      </c>
    </row>
    <row r="630" spans="1:13" hidden="1">
      <c r="A630" s="231" t="s">
        <v>218</v>
      </c>
      <c r="B630" s="225" t="s">
        <v>52</v>
      </c>
      <c r="C630" s="225" t="s">
        <v>57</v>
      </c>
      <c r="D630" s="225" t="s">
        <v>167</v>
      </c>
      <c r="E630" s="225" t="s">
        <v>217</v>
      </c>
      <c r="F630" s="225">
        <v>212</v>
      </c>
      <c r="G630" s="228">
        <f>G631+G632</f>
        <v>0</v>
      </c>
      <c r="H630" s="228">
        <f>H631+H632</f>
        <v>0</v>
      </c>
      <c r="I630" s="228">
        <f>I631+I632</f>
        <v>0</v>
      </c>
      <c r="J630" s="207" t="e">
        <f>#REF!+H630+I630+G630</f>
        <v>#REF!</v>
      </c>
      <c r="K630" s="198">
        <v>1</v>
      </c>
    </row>
    <row r="631" spans="1:13" hidden="1">
      <c r="A631" s="229" t="s">
        <v>219</v>
      </c>
      <c r="B631" s="225" t="s">
        <v>52</v>
      </c>
      <c r="C631" s="225" t="s">
        <v>57</v>
      </c>
      <c r="D631" s="225" t="s">
        <v>167</v>
      </c>
      <c r="E631" s="225" t="s">
        <v>217</v>
      </c>
      <c r="F631" s="225"/>
      <c r="G631" s="230"/>
      <c r="H631" s="230"/>
      <c r="I631" s="230"/>
      <c r="J631" s="207" t="e">
        <f>#REF!+H631+I631+G631</f>
        <v>#REF!</v>
      </c>
      <c r="K631" s="198">
        <v>1</v>
      </c>
    </row>
    <row r="632" spans="1:13" hidden="1">
      <c r="A632" s="229" t="s">
        <v>220</v>
      </c>
      <c r="B632" s="225" t="s">
        <v>52</v>
      </c>
      <c r="C632" s="225" t="s">
        <v>57</v>
      </c>
      <c r="D632" s="225" t="s">
        <v>167</v>
      </c>
      <c r="E632" s="225" t="s">
        <v>217</v>
      </c>
      <c r="F632" s="225"/>
      <c r="G632" s="232"/>
      <c r="H632" s="232"/>
      <c r="I632" s="232"/>
      <c r="J632" s="207" t="e">
        <f>#REF!+H632+I632+G632</f>
        <v>#REF!</v>
      </c>
      <c r="K632" s="198">
        <v>1</v>
      </c>
    </row>
    <row r="633" spans="1:13" hidden="1">
      <c r="A633" s="231" t="s">
        <v>221</v>
      </c>
      <c r="B633" s="225" t="s">
        <v>52</v>
      </c>
      <c r="C633" s="225" t="s">
        <v>57</v>
      </c>
      <c r="D633" s="225" t="s">
        <v>167</v>
      </c>
      <c r="E633" s="225" t="s">
        <v>217</v>
      </c>
      <c r="F633" s="225">
        <v>213</v>
      </c>
      <c r="G633" s="230"/>
      <c r="H633" s="230"/>
      <c r="I633" s="230"/>
      <c r="J633" s="207" t="e">
        <f>#REF!+H633+I633+G633</f>
        <v>#REF!</v>
      </c>
      <c r="K633" s="198">
        <v>1</v>
      </c>
    </row>
    <row r="634" spans="1:13" ht="13.5">
      <c r="A634" s="227" t="s">
        <v>222</v>
      </c>
      <c r="B634" s="225" t="s">
        <v>52</v>
      </c>
      <c r="C634" s="225" t="s">
        <v>57</v>
      </c>
      <c r="D634" s="225" t="s">
        <v>167</v>
      </c>
      <c r="E634" s="225" t="s">
        <v>223</v>
      </c>
      <c r="F634" s="225">
        <v>220</v>
      </c>
      <c r="G634" s="228">
        <f>G635+G636+G639+G644+G645+G655</f>
        <v>110</v>
      </c>
      <c r="H634" s="228">
        <f>H635+H636+H639+H644+H645+H655</f>
        <v>150</v>
      </c>
      <c r="I634" s="228">
        <f>I635+I636+I639+I644+I645+I655</f>
        <v>170</v>
      </c>
      <c r="J634" s="207">
        <f>H634+I634+G634</f>
        <v>430</v>
      </c>
      <c r="K634" s="198">
        <v>1</v>
      </c>
      <c r="L634" s="283" t="e">
        <f>#REF!-#REF!</f>
        <v>#REF!</v>
      </c>
      <c r="M634" s="283" t="e">
        <f>G634-#REF!</f>
        <v>#REF!</v>
      </c>
    </row>
    <row r="635" spans="1:13" hidden="1">
      <c r="A635" s="229" t="s">
        <v>224</v>
      </c>
      <c r="B635" s="225" t="s">
        <v>52</v>
      </c>
      <c r="C635" s="225" t="s">
        <v>57</v>
      </c>
      <c r="D635" s="225" t="s">
        <v>167</v>
      </c>
      <c r="E635" s="225" t="s">
        <v>223</v>
      </c>
      <c r="F635" s="225">
        <v>221</v>
      </c>
      <c r="G635" s="230"/>
      <c r="H635" s="230"/>
      <c r="I635" s="230"/>
      <c r="J635" s="207" t="e">
        <f>#REF!+H635+I635+G635</f>
        <v>#REF!</v>
      </c>
      <c r="K635" s="198">
        <v>1</v>
      </c>
    </row>
    <row r="636" spans="1:13" ht="13.5" hidden="1">
      <c r="A636" s="227" t="s">
        <v>225</v>
      </c>
      <c r="B636" s="225" t="s">
        <v>52</v>
      </c>
      <c r="C636" s="225" t="s">
        <v>57</v>
      </c>
      <c r="D636" s="225" t="s">
        <v>167</v>
      </c>
      <c r="E636" s="225" t="s">
        <v>223</v>
      </c>
      <c r="F636" s="225">
        <v>222</v>
      </c>
      <c r="G636" s="233">
        <f>G637+G638</f>
        <v>0</v>
      </c>
      <c r="H636" s="233">
        <f>H637+H638</f>
        <v>0</v>
      </c>
      <c r="I636" s="233">
        <f>I637+I638</f>
        <v>0</v>
      </c>
      <c r="J636" s="207" t="e">
        <f>#REF!+H636+I636+G636</f>
        <v>#REF!</v>
      </c>
      <c r="K636" s="198">
        <v>1</v>
      </c>
    </row>
    <row r="637" spans="1:13" hidden="1">
      <c r="A637" s="229" t="s">
        <v>226</v>
      </c>
      <c r="B637" s="225" t="s">
        <v>52</v>
      </c>
      <c r="C637" s="225" t="s">
        <v>57</v>
      </c>
      <c r="D637" s="225" t="s">
        <v>167</v>
      </c>
      <c r="E637" s="225" t="s">
        <v>223</v>
      </c>
      <c r="F637" s="225"/>
      <c r="G637" s="232"/>
      <c r="H637" s="232"/>
      <c r="I637" s="232"/>
      <c r="J637" s="207" t="e">
        <f>#REF!+H637+I637+G637</f>
        <v>#REF!</v>
      </c>
      <c r="K637" s="198">
        <v>1</v>
      </c>
    </row>
    <row r="638" spans="1:13" ht="25.5" hidden="1">
      <c r="A638" s="229" t="s">
        <v>227</v>
      </c>
      <c r="B638" s="225" t="s">
        <v>52</v>
      </c>
      <c r="C638" s="225" t="s">
        <v>57</v>
      </c>
      <c r="D638" s="225" t="s">
        <v>167</v>
      </c>
      <c r="E638" s="225" t="s">
        <v>223</v>
      </c>
      <c r="F638" s="225"/>
      <c r="G638" s="232"/>
      <c r="H638" s="232"/>
      <c r="I638" s="232"/>
      <c r="J638" s="207" t="e">
        <f>#REF!+H638+I638+G638</f>
        <v>#REF!</v>
      </c>
      <c r="K638" s="198">
        <v>1</v>
      </c>
    </row>
    <row r="639" spans="1:13" ht="13.5" hidden="1">
      <c r="A639" s="227" t="s">
        <v>228</v>
      </c>
      <c r="B639" s="225" t="s">
        <v>52</v>
      </c>
      <c r="C639" s="225" t="s">
        <v>57</v>
      </c>
      <c r="D639" s="225" t="s">
        <v>167</v>
      </c>
      <c r="E639" s="225" t="s">
        <v>223</v>
      </c>
      <c r="F639" s="225">
        <v>223</v>
      </c>
      <c r="G639" s="228">
        <f>G640+G641+G642+G643</f>
        <v>0</v>
      </c>
      <c r="H639" s="228">
        <f>H640+H641+H642+H643</f>
        <v>0</v>
      </c>
      <c r="I639" s="228">
        <f>I640+I641+I642+I643</f>
        <v>0</v>
      </c>
      <c r="J639" s="207" t="e">
        <f>#REF!+H639+I639+G639</f>
        <v>#REF!</v>
      </c>
      <c r="K639" s="198">
        <v>1</v>
      </c>
    </row>
    <row r="640" spans="1:13" hidden="1">
      <c r="A640" s="229" t="s">
        <v>229</v>
      </c>
      <c r="B640" s="225" t="s">
        <v>52</v>
      </c>
      <c r="C640" s="225" t="s">
        <v>57</v>
      </c>
      <c r="D640" s="225" t="s">
        <v>167</v>
      </c>
      <c r="E640" s="225" t="s">
        <v>223</v>
      </c>
      <c r="F640" s="225"/>
      <c r="G640" s="230"/>
      <c r="H640" s="230"/>
      <c r="I640" s="230"/>
      <c r="J640" s="207" t="e">
        <f>#REF!+H640+I640+G640</f>
        <v>#REF!</v>
      </c>
      <c r="K640" s="198">
        <v>1</v>
      </c>
    </row>
    <row r="641" spans="1:13" hidden="1">
      <c r="A641" s="229" t="s">
        <v>230</v>
      </c>
      <c r="B641" s="225" t="s">
        <v>52</v>
      </c>
      <c r="C641" s="225" t="s">
        <v>57</v>
      </c>
      <c r="D641" s="225" t="s">
        <v>167</v>
      </c>
      <c r="E641" s="225" t="s">
        <v>223</v>
      </c>
      <c r="F641" s="225"/>
      <c r="G641" s="230"/>
      <c r="H641" s="230"/>
      <c r="I641" s="230"/>
      <c r="J641" s="207" t="e">
        <f>#REF!+H641+I641+G641</f>
        <v>#REF!</v>
      </c>
      <c r="K641" s="198">
        <v>1</v>
      </c>
    </row>
    <row r="642" spans="1:13" hidden="1">
      <c r="A642" s="229" t="s">
        <v>231</v>
      </c>
      <c r="B642" s="225" t="s">
        <v>52</v>
      </c>
      <c r="C642" s="225" t="s">
        <v>57</v>
      </c>
      <c r="D642" s="225" t="s">
        <v>167</v>
      </c>
      <c r="E642" s="225" t="s">
        <v>223</v>
      </c>
      <c r="F642" s="225"/>
      <c r="G642" s="230"/>
      <c r="H642" s="230"/>
      <c r="I642" s="230"/>
      <c r="J642" s="207" t="e">
        <f>#REF!+H642+I642+G642</f>
        <v>#REF!</v>
      </c>
      <c r="K642" s="198">
        <v>1</v>
      </c>
    </row>
    <row r="643" spans="1:13" hidden="1">
      <c r="A643" s="229" t="s">
        <v>232</v>
      </c>
      <c r="B643" s="225" t="s">
        <v>52</v>
      </c>
      <c r="C643" s="225" t="s">
        <v>57</v>
      </c>
      <c r="D643" s="225" t="s">
        <v>167</v>
      </c>
      <c r="E643" s="225" t="s">
        <v>223</v>
      </c>
      <c r="F643" s="225"/>
      <c r="G643" s="230"/>
      <c r="H643" s="230"/>
      <c r="I643" s="230"/>
      <c r="J643" s="207" t="e">
        <f>#REF!+H643+I643+G643</f>
        <v>#REF!</v>
      </c>
      <c r="K643" s="198">
        <v>1</v>
      </c>
    </row>
    <row r="644" spans="1:13" ht="13.5" hidden="1">
      <c r="A644" s="227" t="s">
        <v>233</v>
      </c>
      <c r="B644" s="225" t="s">
        <v>52</v>
      </c>
      <c r="C644" s="225" t="s">
        <v>57</v>
      </c>
      <c r="D644" s="225" t="s">
        <v>167</v>
      </c>
      <c r="E644" s="225" t="s">
        <v>223</v>
      </c>
      <c r="F644" s="225">
        <v>224</v>
      </c>
      <c r="G644" s="232"/>
      <c r="H644" s="232"/>
      <c r="I644" s="232"/>
      <c r="J644" s="207" t="e">
        <f>#REF!+H644+I644+G644</f>
        <v>#REF!</v>
      </c>
      <c r="K644" s="198">
        <v>1</v>
      </c>
    </row>
    <row r="645" spans="1:13" ht="13.5" hidden="1">
      <c r="A645" s="227" t="s">
        <v>234</v>
      </c>
      <c r="B645" s="225" t="s">
        <v>52</v>
      </c>
      <c r="C645" s="225" t="s">
        <v>57</v>
      </c>
      <c r="D645" s="225" t="s">
        <v>167</v>
      </c>
      <c r="E645" s="225" t="s">
        <v>223</v>
      </c>
      <c r="F645" s="225">
        <v>225</v>
      </c>
      <c r="G645" s="228">
        <f>G646+G647+G648+G649+G650+G651+G652+G653+G654</f>
        <v>0</v>
      </c>
      <c r="H645" s="228">
        <f>H646+H647+H648+H649+H650+H651+H652+H653+H654</f>
        <v>0</v>
      </c>
      <c r="I645" s="228">
        <f>I646+I647+I648+I649+I650+I651+I652+I653+I654</f>
        <v>0</v>
      </c>
      <c r="J645" s="207" t="e">
        <f>#REF!+H645+I645+G645</f>
        <v>#REF!</v>
      </c>
      <c r="K645" s="198">
        <v>1</v>
      </c>
    </row>
    <row r="646" spans="1:13" ht="38.25" hidden="1">
      <c r="A646" s="229" t="s">
        <v>235</v>
      </c>
      <c r="B646" s="225" t="s">
        <v>52</v>
      </c>
      <c r="C646" s="225" t="s">
        <v>57</v>
      </c>
      <c r="D646" s="225" t="s">
        <v>167</v>
      </c>
      <c r="E646" s="225" t="s">
        <v>223</v>
      </c>
      <c r="F646" s="225"/>
      <c r="G646" s="232"/>
      <c r="H646" s="232"/>
      <c r="I646" s="232"/>
      <c r="J646" s="207" t="e">
        <f>#REF!+H646+I646+G646</f>
        <v>#REF!</v>
      </c>
      <c r="K646" s="198">
        <v>1</v>
      </c>
    </row>
    <row r="647" spans="1:13" hidden="1">
      <c r="A647" s="229" t="s">
        <v>236</v>
      </c>
      <c r="B647" s="225" t="s">
        <v>52</v>
      </c>
      <c r="C647" s="225" t="s">
        <v>57</v>
      </c>
      <c r="D647" s="225" t="s">
        <v>167</v>
      </c>
      <c r="E647" s="225" t="s">
        <v>223</v>
      </c>
      <c r="F647" s="225"/>
      <c r="G647" s="230"/>
      <c r="H647" s="230"/>
      <c r="I647" s="230"/>
      <c r="J647" s="207" t="e">
        <f>#REF!+H647+I647+G647</f>
        <v>#REF!</v>
      </c>
      <c r="K647" s="198">
        <v>1</v>
      </c>
    </row>
    <row r="648" spans="1:13" hidden="1">
      <c r="A648" s="229" t="s">
        <v>237</v>
      </c>
      <c r="B648" s="225" t="s">
        <v>52</v>
      </c>
      <c r="C648" s="225" t="s">
        <v>57</v>
      </c>
      <c r="D648" s="225" t="s">
        <v>167</v>
      </c>
      <c r="E648" s="225" t="s">
        <v>223</v>
      </c>
      <c r="F648" s="225"/>
      <c r="G648" s="232"/>
      <c r="H648" s="232"/>
      <c r="I648" s="232"/>
      <c r="J648" s="207" t="e">
        <f>#REF!+H648+I648+G648</f>
        <v>#REF!</v>
      </c>
      <c r="K648" s="198">
        <v>1</v>
      </c>
    </row>
    <row r="649" spans="1:13" hidden="1">
      <c r="A649" s="229" t="s">
        <v>238</v>
      </c>
      <c r="B649" s="225" t="s">
        <v>52</v>
      </c>
      <c r="C649" s="225" t="s">
        <v>57</v>
      </c>
      <c r="D649" s="225" t="s">
        <v>167</v>
      </c>
      <c r="E649" s="225" t="s">
        <v>223</v>
      </c>
      <c r="F649" s="225"/>
      <c r="G649" s="230"/>
      <c r="H649" s="230"/>
      <c r="I649" s="230"/>
      <c r="J649" s="207" t="e">
        <f>#REF!+H649+I649+G649</f>
        <v>#REF!</v>
      </c>
      <c r="K649" s="198">
        <v>1</v>
      </c>
    </row>
    <row r="650" spans="1:13" ht="38.25" hidden="1">
      <c r="A650" s="229" t="s">
        <v>239</v>
      </c>
      <c r="B650" s="225" t="s">
        <v>52</v>
      </c>
      <c r="C650" s="225" t="s">
        <v>57</v>
      </c>
      <c r="D650" s="225" t="s">
        <v>167</v>
      </c>
      <c r="E650" s="225" t="s">
        <v>223</v>
      </c>
      <c r="F650" s="225"/>
      <c r="G650" s="230"/>
      <c r="H650" s="230"/>
      <c r="I650" s="230"/>
      <c r="J650" s="207" t="e">
        <f>#REF!+H650+I650+G650</f>
        <v>#REF!</v>
      </c>
      <c r="K650" s="198">
        <v>1</v>
      </c>
    </row>
    <row r="651" spans="1:13" hidden="1">
      <c r="A651" s="229" t="s">
        <v>240</v>
      </c>
      <c r="B651" s="225" t="s">
        <v>52</v>
      </c>
      <c r="C651" s="225" t="s">
        <v>57</v>
      </c>
      <c r="D651" s="225" t="s">
        <v>167</v>
      </c>
      <c r="E651" s="225" t="s">
        <v>223</v>
      </c>
      <c r="F651" s="225"/>
      <c r="G651" s="232"/>
      <c r="H651" s="232"/>
      <c r="I651" s="232"/>
      <c r="J651" s="207" t="e">
        <f>#REF!+H651+I651+G651</f>
        <v>#REF!</v>
      </c>
      <c r="K651" s="198">
        <v>1</v>
      </c>
    </row>
    <row r="652" spans="1:13" ht="51" hidden="1">
      <c r="A652" s="229" t="s">
        <v>241</v>
      </c>
      <c r="B652" s="225" t="s">
        <v>52</v>
      </c>
      <c r="C652" s="225" t="s">
        <v>57</v>
      </c>
      <c r="D652" s="225" t="s">
        <v>167</v>
      </c>
      <c r="E652" s="225" t="s">
        <v>223</v>
      </c>
      <c r="F652" s="225"/>
      <c r="G652" s="232"/>
      <c r="H652" s="232"/>
      <c r="I652" s="232"/>
      <c r="J652" s="207" t="e">
        <f>#REF!+H652+I652+G652</f>
        <v>#REF!</v>
      </c>
      <c r="K652" s="198">
        <v>1</v>
      </c>
    </row>
    <row r="653" spans="1:13" hidden="1">
      <c r="A653" s="229" t="s">
        <v>242</v>
      </c>
      <c r="B653" s="225" t="s">
        <v>52</v>
      </c>
      <c r="C653" s="225" t="s">
        <v>57</v>
      </c>
      <c r="D653" s="225" t="s">
        <v>167</v>
      </c>
      <c r="E653" s="225" t="s">
        <v>223</v>
      </c>
      <c r="F653" s="225"/>
      <c r="G653" s="232"/>
      <c r="H653" s="232"/>
      <c r="I653" s="232"/>
      <c r="J653" s="207" t="e">
        <f>#REF!+H653+I653+G653</f>
        <v>#REF!</v>
      </c>
      <c r="K653" s="198">
        <v>1</v>
      </c>
    </row>
    <row r="654" spans="1:13" hidden="1">
      <c r="A654" s="229" t="s">
        <v>220</v>
      </c>
      <c r="B654" s="225" t="s">
        <v>52</v>
      </c>
      <c r="C654" s="225" t="s">
        <v>57</v>
      </c>
      <c r="D654" s="225" t="s">
        <v>167</v>
      </c>
      <c r="E654" s="225" t="s">
        <v>223</v>
      </c>
      <c r="F654" s="225"/>
      <c r="G654" s="232"/>
      <c r="H654" s="232"/>
      <c r="I654" s="232"/>
      <c r="J654" s="207" t="e">
        <f>#REF!+H654+I654+G654</f>
        <v>#REF!</v>
      </c>
      <c r="K654" s="198">
        <v>1</v>
      </c>
    </row>
    <row r="655" spans="1:13" ht="13.5">
      <c r="A655" s="227" t="s">
        <v>243</v>
      </c>
      <c r="B655" s="225" t="s">
        <v>52</v>
      </c>
      <c r="C655" s="225" t="s">
        <v>57</v>
      </c>
      <c r="D655" s="225" t="s">
        <v>167</v>
      </c>
      <c r="E655" s="225" t="s">
        <v>223</v>
      </c>
      <c r="F655" s="225">
        <v>226</v>
      </c>
      <c r="G655" s="228">
        <f>G656+G657+G658+G659+G660+G661+G662+G663+G664+G665+G666+G667+G668+G669+G670+G671</f>
        <v>110</v>
      </c>
      <c r="H655" s="228">
        <f>H656+H657+H658+H659+H660+H661+H662+H663+H664+H665+H666+H667+H668+H669+H670+H671</f>
        <v>150</v>
      </c>
      <c r="I655" s="228">
        <f>I656+I657+I658+I659+I660+I661+I662+I663+I664+I665+I666+I667+I668+I669+I670+I671</f>
        <v>170</v>
      </c>
      <c r="J655" s="207">
        <f>H655+I655+G655</f>
        <v>430</v>
      </c>
      <c r="K655" s="198">
        <v>1</v>
      </c>
      <c r="L655" s="283" t="e">
        <f>#REF!-#REF!</f>
        <v>#REF!</v>
      </c>
      <c r="M655" s="283" t="e">
        <f>G655-#REF!</f>
        <v>#REF!</v>
      </c>
    </row>
    <row r="656" spans="1:13" ht="51" hidden="1">
      <c r="A656" s="229" t="s">
        <v>244</v>
      </c>
      <c r="B656" s="225" t="s">
        <v>52</v>
      </c>
      <c r="C656" s="225" t="s">
        <v>57</v>
      </c>
      <c r="D656" s="225" t="s">
        <v>167</v>
      </c>
      <c r="E656" s="225" t="s">
        <v>223</v>
      </c>
      <c r="F656" s="225"/>
      <c r="G656" s="230"/>
      <c r="H656" s="230"/>
      <c r="I656" s="230"/>
      <c r="J656" s="207" t="e">
        <f>#REF!+H656+I656+G656</f>
        <v>#REF!</v>
      </c>
      <c r="K656" s="198">
        <v>1</v>
      </c>
    </row>
    <row r="657" spans="1:13" hidden="1">
      <c r="A657" s="229" t="s">
        <v>245</v>
      </c>
      <c r="B657" s="225" t="s">
        <v>52</v>
      </c>
      <c r="C657" s="225" t="s">
        <v>57</v>
      </c>
      <c r="D657" s="225" t="s">
        <v>167</v>
      </c>
      <c r="E657" s="225" t="s">
        <v>223</v>
      </c>
      <c r="F657" s="225"/>
      <c r="G657" s="230"/>
      <c r="H657" s="230"/>
      <c r="I657" s="230"/>
      <c r="J657" s="207" t="e">
        <f>#REF!+H657+I657+G657</f>
        <v>#REF!</v>
      </c>
      <c r="K657" s="198">
        <v>1</v>
      </c>
    </row>
    <row r="658" spans="1:13" ht="25.5" hidden="1">
      <c r="A658" s="229" t="s">
        <v>246</v>
      </c>
      <c r="B658" s="225" t="s">
        <v>52</v>
      </c>
      <c r="C658" s="225" t="s">
        <v>57</v>
      </c>
      <c r="D658" s="225" t="s">
        <v>167</v>
      </c>
      <c r="E658" s="225" t="s">
        <v>223</v>
      </c>
      <c r="F658" s="225"/>
      <c r="G658" s="230"/>
      <c r="H658" s="230"/>
      <c r="I658" s="230"/>
      <c r="J658" s="207" t="e">
        <f>#REF!+H658+I658+G658</f>
        <v>#REF!</v>
      </c>
      <c r="K658" s="198">
        <v>1</v>
      </c>
    </row>
    <row r="659" spans="1:13" hidden="1">
      <c r="A659" s="229" t="s">
        <v>247</v>
      </c>
      <c r="B659" s="225" t="s">
        <v>52</v>
      </c>
      <c r="C659" s="225" t="s">
        <v>57</v>
      </c>
      <c r="D659" s="225" t="s">
        <v>167</v>
      </c>
      <c r="E659" s="225" t="s">
        <v>248</v>
      </c>
      <c r="F659" s="225"/>
      <c r="G659" s="232"/>
      <c r="H659" s="232"/>
      <c r="I659" s="232"/>
      <c r="J659" s="207" t="e">
        <f>#REF!+H659+I659+G659</f>
        <v>#REF!</v>
      </c>
      <c r="K659" s="198">
        <v>1</v>
      </c>
    </row>
    <row r="660" spans="1:13" ht="25.5" hidden="1">
      <c r="A660" s="229" t="s">
        <v>261</v>
      </c>
      <c r="B660" s="225" t="s">
        <v>52</v>
      </c>
      <c r="C660" s="225" t="s">
        <v>57</v>
      </c>
      <c r="D660" s="225" t="s">
        <v>167</v>
      </c>
      <c r="E660" s="225" t="s">
        <v>223</v>
      </c>
      <c r="F660" s="225"/>
      <c r="G660" s="232"/>
      <c r="H660" s="232"/>
      <c r="I660" s="232"/>
      <c r="J660" s="207" t="e">
        <f>#REF!+H660+I660+G660</f>
        <v>#REF!</v>
      </c>
      <c r="K660" s="198">
        <v>1</v>
      </c>
    </row>
    <row r="661" spans="1:13" ht="38.25" hidden="1">
      <c r="A661" s="229" t="s">
        <v>262</v>
      </c>
      <c r="B661" s="225" t="s">
        <v>52</v>
      </c>
      <c r="C661" s="225" t="s">
        <v>57</v>
      </c>
      <c r="D661" s="225" t="s">
        <v>167</v>
      </c>
      <c r="E661" s="225" t="s">
        <v>223</v>
      </c>
      <c r="F661" s="225"/>
      <c r="G661" s="232"/>
      <c r="H661" s="232"/>
      <c r="I661" s="232"/>
      <c r="J661" s="207" t="e">
        <f>#REF!+H661+I661+G661</f>
        <v>#REF!</v>
      </c>
      <c r="K661" s="198">
        <v>1</v>
      </c>
    </row>
    <row r="662" spans="1:13" ht="25.5" hidden="1">
      <c r="A662" s="229" t="s">
        <v>263</v>
      </c>
      <c r="B662" s="225" t="s">
        <v>52</v>
      </c>
      <c r="C662" s="225" t="s">
        <v>57</v>
      </c>
      <c r="D662" s="225" t="s">
        <v>167</v>
      </c>
      <c r="E662" s="225" t="s">
        <v>223</v>
      </c>
      <c r="F662" s="225"/>
      <c r="G662" s="232"/>
      <c r="H662" s="232"/>
      <c r="I662" s="232"/>
      <c r="J662" s="207" t="e">
        <f>#REF!+H662+I662+G662</f>
        <v>#REF!</v>
      </c>
      <c r="K662" s="198">
        <v>1</v>
      </c>
    </row>
    <row r="663" spans="1:13" ht="25.5" hidden="1">
      <c r="A663" s="229" t="s">
        <v>264</v>
      </c>
      <c r="B663" s="225" t="s">
        <v>52</v>
      </c>
      <c r="C663" s="225" t="s">
        <v>57</v>
      </c>
      <c r="D663" s="225" t="s">
        <v>167</v>
      </c>
      <c r="E663" s="225" t="s">
        <v>223</v>
      </c>
      <c r="F663" s="225"/>
      <c r="G663" s="232"/>
      <c r="H663" s="232"/>
      <c r="I663" s="232"/>
      <c r="J663" s="207" t="e">
        <f>#REF!+H663+I663+G663</f>
        <v>#REF!</v>
      </c>
      <c r="K663" s="198">
        <v>1</v>
      </c>
    </row>
    <row r="664" spans="1:13" hidden="1">
      <c r="A664" s="229" t="s">
        <v>265</v>
      </c>
      <c r="B664" s="225" t="s">
        <v>52</v>
      </c>
      <c r="C664" s="225" t="s">
        <v>57</v>
      </c>
      <c r="D664" s="225" t="s">
        <v>167</v>
      </c>
      <c r="E664" s="225" t="s">
        <v>223</v>
      </c>
      <c r="F664" s="225"/>
      <c r="G664" s="232"/>
      <c r="H664" s="232"/>
      <c r="I664" s="232"/>
      <c r="J664" s="207" t="e">
        <f>#REF!+H664+I664+G664</f>
        <v>#REF!</v>
      </c>
      <c r="K664" s="198">
        <v>1</v>
      </c>
    </row>
    <row r="665" spans="1:13" hidden="1">
      <c r="A665" s="229" t="s">
        <v>266</v>
      </c>
      <c r="B665" s="225" t="s">
        <v>52</v>
      </c>
      <c r="C665" s="225" t="s">
        <v>57</v>
      </c>
      <c r="D665" s="225" t="s">
        <v>167</v>
      </c>
      <c r="E665" s="225" t="s">
        <v>223</v>
      </c>
      <c r="F665" s="225"/>
      <c r="G665" s="232"/>
      <c r="H665" s="232"/>
      <c r="I665" s="232"/>
      <c r="J665" s="207" t="e">
        <f>#REF!+H665+I665+G665</f>
        <v>#REF!</v>
      </c>
      <c r="K665" s="198">
        <v>1</v>
      </c>
    </row>
    <row r="666" spans="1:13" ht="25.5" hidden="1">
      <c r="A666" s="229" t="s">
        <v>267</v>
      </c>
      <c r="B666" s="225" t="s">
        <v>52</v>
      </c>
      <c r="C666" s="225" t="s">
        <v>57</v>
      </c>
      <c r="D666" s="225" t="s">
        <v>167</v>
      </c>
      <c r="E666" s="225" t="s">
        <v>223</v>
      </c>
      <c r="F666" s="225"/>
      <c r="G666" s="232"/>
      <c r="H666" s="232"/>
      <c r="I666" s="232"/>
      <c r="J666" s="207" t="e">
        <f>#REF!+H666+I666+G666</f>
        <v>#REF!</v>
      </c>
      <c r="K666" s="198">
        <v>1</v>
      </c>
    </row>
    <row r="667" spans="1:13" ht="25.5" hidden="1">
      <c r="A667" s="229" t="s">
        <v>278</v>
      </c>
      <c r="B667" s="225" t="s">
        <v>52</v>
      </c>
      <c r="C667" s="225" t="s">
        <v>57</v>
      </c>
      <c r="D667" s="225" t="s">
        <v>167</v>
      </c>
      <c r="E667" s="225" t="s">
        <v>223</v>
      </c>
      <c r="F667" s="225"/>
      <c r="G667" s="232"/>
      <c r="H667" s="232"/>
      <c r="I667" s="232"/>
      <c r="J667" s="207" t="e">
        <f>#REF!+H667+I667+G667</f>
        <v>#REF!</v>
      </c>
      <c r="K667" s="198">
        <v>1</v>
      </c>
    </row>
    <row r="668" spans="1:13" ht="25.5" hidden="1">
      <c r="A668" s="229" t="s">
        <v>279</v>
      </c>
      <c r="B668" s="225" t="s">
        <v>52</v>
      </c>
      <c r="C668" s="225" t="s">
        <v>57</v>
      </c>
      <c r="D668" s="225" t="s">
        <v>167</v>
      </c>
      <c r="E668" s="225" t="s">
        <v>223</v>
      </c>
      <c r="F668" s="225"/>
      <c r="G668" s="232"/>
      <c r="H668" s="232"/>
      <c r="I668" s="232"/>
      <c r="J668" s="207" t="e">
        <f>#REF!+H668+I668+G668</f>
        <v>#REF!</v>
      </c>
      <c r="K668" s="198">
        <v>1</v>
      </c>
    </row>
    <row r="669" spans="1:13" hidden="1">
      <c r="A669" s="229" t="s">
        <v>280</v>
      </c>
      <c r="B669" s="225" t="s">
        <v>52</v>
      </c>
      <c r="C669" s="225" t="s">
        <v>57</v>
      </c>
      <c r="D669" s="225" t="s">
        <v>167</v>
      </c>
      <c r="E669" s="225" t="s">
        <v>223</v>
      </c>
      <c r="F669" s="225"/>
      <c r="G669" s="230"/>
      <c r="H669" s="230"/>
      <c r="I669" s="230"/>
      <c r="J669" s="207" t="e">
        <f>#REF!+H669+I669+G669</f>
        <v>#REF!</v>
      </c>
      <c r="K669" s="198">
        <v>1</v>
      </c>
    </row>
    <row r="670" spans="1:13" hidden="1">
      <c r="A670" s="229" t="s">
        <v>281</v>
      </c>
      <c r="B670" s="225" t="s">
        <v>52</v>
      </c>
      <c r="C670" s="225" t="s">
        <v>57</v>
      </c>
      <c r="D670" s="225" t="s">
        <v>167</v>
      </c>
      <c r="E670" s="225" t="s">
        <v>223</v>
      </c>
      <c r="F670" s="225"/>
      <c r="G670" s="230"/>
      <c r="H670" s="230"/>
      <c r="I670" s="230"/>
      <c r="J670" s="207" t="e">
        <f>#REF!+H670+I670+G670</f>
        <v>#REF!</v>
      </c>
      <c r="K670" s="198">
        <v>1</v>
      </c>
    </row>
    <row r="671" spans="1:13">
      <c r="A671" s="229" t="s">
        <v>220</v>
      </c>
      <c r="B671" s="225" t="s">
        <v>52</v>
      </c>
      <c r="C671" s="225" t="s">
        <v>57</v>
      </c>
      <c r="D671" s="225" t="s">
        <v>167</v>
      </c>
      <c r="E671" s="225" t="s">
        <v>223</v>
      </c>
      <c r="F671" s="225"/>
      <c r="G671" s="230">
        <v>110</v>
      </c>
      <c r="H671" s="230">
        <v>150</v>
      </c>
      <c r="I671" s="230">
        <v>170</v>
      </c>
      <c r="J671" s="207">
        <f>H671+I671+G671</f>
        <v>430</v>
      </c>
      <c r="K671" s="198">
        <v>1</v>
      </c>
      <c r="L671" s="283" t="e">
        <f>#REF!-#REF!</f>
        <v>#REF!</v>
      </c>
      <c r="M671" s="283" t="e">
        <f>G671-#REF!</f>
        <v>#REF!</v>
      </c>
    </row>
    <row r="672" spans="1:13" ht="13.5" hidden="1">
      <c r="A672" s="227" t="s">
        <v>282</v>
      </c>
      <c r="B672" s="225" t="s">
        <v>52</v>
      </c>
      <c r="C672" s="225" t="s">
        <v>57</v>
      </c>
      <c r="D672" s="225" t="s">
        <v>167</v>
      </c>
      <c r="E672" s="225" t="s">
        <v>194</v>
      </c>
      <c r="F672" s="225">
        <v>230</v>
      </c>
      <c r="G672" s="233">
        <f>G673+G674</f>
        <v>0</v>
      </c>
      <c r="H672" s="233">
        <f>H673+H674</f>
        <v>0</v>
      </c>
      <c r="I672" s="233">
        <f>I673+I674</f>
        <v>0</v>
      </c>
      <c r="J672" s="207" t="e">
        <f>#REF!+H672+I672+G672</f>
        <v>#REF!</v>
      </c>
      <c r="K672" s="198">
        <v>1</v>
      </c>
    </row>
    <row r="673" spans="1:12" hidden="1">
      <c r="A673" s="229" t="s">
        <v>283</v>
      </c>
      <c r="B673" s="225" t="s">
        <v>52</v>
      </c>
      <c r="C673" s="225" t="s">
        <v>57</v>
      </c>
      <c r="D673" s="225" t="s">
        <v>167</v>
      </c>
      <c r="E673" s="225" t="s">
        <v>284</v>
      </c>
      <c r="F673" s="225">
        <v>231</v>
      </c>
      <c r="G673" s="232"/>
      <c r="H673" s="232"/>
      <c r="I673" s="232"/>
      <c r="J673" s="207" t="e">
        <f>#REF!+H673+I673+G673</f>
        <v>#REF!</v>
      </c>
      <c r="K673" s="198">
        <v>1</v>
      </c>
    </row>
    <row r="674" spans="1:12" hidden="1">
      <c r="A674" s="229" t="s">
        <v>285</v>
      </c>
      <c r="B674" s="225" t="s">
        <v>52</v>
      </c>
      <c r="C674" s="225" t="s">
        <v>57</v>
      </c>
      <c r="D674" s="225" t="s">
        <v>167</v>
      </c>
      <c r="E674" s="225" t="s">
        <v>284</v>
      </c>
      <c r="F674" s="225">
        <v>232</v>
      </c>
      <c r="G674" s="232"/>
      <c r="H674" s="232"/>
      <c r="I674" s="232"/>
      <c r="J674" s="207" t="e">
        <f>#REF!+H674+I674+G674</f>
        <v>#REF!</v>
      </c>
      <c r="K674" s="198">
        <v>1</v>
      </c>
    </row>
    <row r="675" spans="1:12" ht="27" hidden="1">
      <c r="A675" s="227" t="s">
        <v>286</v>
      </c>
      <c r="B675" s="225" t="s">
        <v>52</v>
      </c>
      <c r="C675" s="225" t="s">
        <v>57</v>
      </c>
      <c r="D675" s="225" t="s">
        <v>167</v>
      </c>
      <c r="E675" s="225" t="s">
        <v>223</v>
      </c>
      <c r="F675" s="225">
        <v>240</v>
      </c>
      <c r="G675" s="233">
        <f>G676+G677</f>
        <v>0</v>
      </c>
      <c r="H675" s="233">
        <f>H676+H677</f>
        <v>0</v>
      </c>
      <c r="I675" s="233">
        <f>I676+I677</f>
        <v>0</v>
      </c>
      <c r="J675" s="207" t="e">
        <f>#REF!+H675+I675+G675</f>
        <v>#REF!</v>
      </c>
      <c r="K675" s="198">
        <v>1</v>
      </c>
    </row>
    <row r="676" spans="1:12" ht="25.5" hidden="1">
      <c r="A676" s="229" t="s">
        <v>287</v>
      </c>
      <c r="B676" s="225" t="s">
        <v>52</v>
      </c>
      <c r="C676" s="225" t="s">
        <v>57</v>
      </c>
      <c r="D676" s="225" t="s">
        <v>167</v>
      </c>
      <c r="E676" s="225" t="s">
        <v>223</v>
      </c>
      <c r="F676" s="225">
        <v>241</v>
      </c>
      <c r="G676" s="232"/>
      <c r="H676" s="232"/>
      <c r="I676" s="232"/>
      <c r="J676" s="207" t="e">
        <f>#REF!+H676+I676+G676</f>
        <v>#REF!</v>
      </c>
      <c r="K676" s="198">
        <v>1</v>
      </c>
    </row>
    <row r="677" spans="1:12" ht="25.5" hidden="1">
      <c r="A677" s="229" t="s">
        <v>292</v>
      </c>
      <c r="B677" s="225" t="s">
        <v>52</v>
      </c>
      <c r="C677" s="225" t="s">
        <v>57</v>
      </c>
      <c r="D677" s="225" t="s">
        <v>167</v>
      </c>
      <c r="E677" s="225" t="s">
        <v>223</v>
      </c>
      <c r="F677" s="225">
        <v>242</v>
      </c>
      <c r="G677" s="232"/>
      <c r="H677" s="232"/>
      <c r="I677" s="232"/>
      <c r="J677" s="207" t="e">
        <f>#REF!+H677+I677+G677</f>
        <v>#REF!</v>
      </c>
      <c r="K677" s="198">
        <v>1</v>
      </c>
    </row>
    <row r="678" spans="1:12" ht="27" hidden="1">
      <c r="A678" s="227" t="s">
        <v>293</v>
      </c>
      <c r="B678" s="225" t="s">
        <v>52</v>
      </c>
      <c r="C678" s="225" t="s">
        <v>57</v>
      </c>
      <c r="D678" s="225" t="s">
        <v>167</v>
      </c>
      <c r="E678" s="225" t="s">
        <v>294</v>
      </c>
      <c r="F678" s="225" t="s">
        <v>295</v>
      </c>
      <c r="G678" s="233">
        <f>G679</f>
        <v>0</v>
      </c>
      <c r="H678" s="233">
        <f>H679</f>
        <v>0</v>
      </c>
      <c r="I678" s="233">
        <f>I679</f>
        <v>0</v>
      </c>
      <c r="J678" s="207" t="e">
        <f>#REF!+H678+I678+G678</f>
        <v>#REF!</v>
      </c>
      <c r="K678" s="198">
        <v>1</v>
      </c>
    </row>
    <row r="679" spans="1:12" ht="25.5" hidden="1">
      <c r="A679" s="229" t="s">
        <v>296</v>
      </c>
      <c r="B679" s="225" t="s">
        <v>52</v>
      </c>
      <c r="C679" s="225" t="s">
        <v>57</v>
      </c>
      <c r="D679" s="225" t="s">
        <v>167</v>
      </c>
      <c r="E679" s="225" t="s">
        <v>297</v>
      </c>
      <c r="F679" s="225" t="s">
        <v>298</v>
      </c>
      <c r="G679" s="232"/>
      <c r="H679" s="232"/>
      <c r="I679" s="232"/>
      <c r="J679" s="207" t="e">
        <f>#REF!+H679+I679+G679</f>
        <v>#REF!</v>
      </c>
      <c r="K679" s="198">
        <v>1</v>
      </c>
    </row>
    <row r="680" spans="1:12" ht="13.5" hidden="1">
      <c r="A680" s="227" t="s">
        <v>299</v>
      </c>
      <c r="B680" s="225" t="s">
        <v>52</v>
      </c>
      <c r="C680" s="225" t="s">
        <v>57</v>
      </c>
      <c r="D680" s="225" t="s">
        <v>167</v>
      </c>
      <c r="E680" s="225" t="s">
        <v>300</v>
      </c>
      <c r="F680" s="225">
        <v>260</v>
      </c>
      <c r="G680" s="233">
        <f>G681+G684</f>
        <v>0</v>
      </c>
      <c r="H680" s="233">
        <f>H681+H684</f>
        <v>0</v>
      </c>
      <c r="I680" s="233">
        <f>I681+I684</f>
        <v>0</v>
      </c>
      <c r="J680" s="207" t="e">
        <f>#REF!+H680+I680+G680</f>
        <v>#REF!</v>
      </c>
      <c r="K680" s="198">
        <v>1</v>
      </c>
    </row>
    <row r="681" spans="1:12" ht="25.5" hidden="1">
      <c r="A681" s="229" t="s">
        <v>301</v>
      </c>
      <c r="B681" s="225" t="s">
        <v>52</v>
      </c>
      <c r="C681" s="225" t="s">
        <v>57</v>
      </c>
      <c r="D681" s="225" t="s">
        <v>167</v>
      </c>
      <c r="E681" s="225" t="s">
        <v>302</v>
      </c>
      <c r="F681" s="225">
        <v>262</v>
      </c>
      <c r="G681" s="233">
        <f>G682+G683</f>
        <v>0</v>
      </c>
      <c r="H681" s="233">
        <f>H682+H683</f>
        <v>0</v>
      </c>
      <c r="I681" s="233">
        <f>I682+I683</f>
        <v>0</v>
      </c>
      <c r="J681" s="207" t="e">
        <f>#REF!+H681+I681+G681</f>
        <v>#REF!</v>
      </c>
      <c r="K681" s="198">
        <v>1</v>
      </c>
    </row>
    <row r="682" spans="1:12" hidden="1">
      <c r="A682" s="229" t="s">
        <v>303</v>
      </c>
      <c r="B682" s="225" t="s">
        <v>52</v>
      </c>
      <c r="C682" s="225" t="s">
        <v>57</v>
      </c>
      <c r="D682" s="225" t="s">
        <v>167</v>
      </c>
      <c r="E682" s="225" t="s">
        <v>302</v>
      </c>
      <c r="F682" s="225"/>
      <c r="G682" s="230"/>
      <c r="H682" s="230"/>
      <c r="I682" s="230"/>
      <c r="J682" s="207" t="e">
        <f>#REF!+H682+I682+G682</f>
        <v>#REF!</v>
      </c>
      <c r="K682" s="198">
        <v>1</v>
      </c>
    </row>
    <row r="683" spans="1:12" hidden="1">
      <c r="A683" s="229" t="s">
        <v>304</v>
      </c>
      <c r="B683" s="225" t="s">
        <v>52</v>
      </c>
      <c r="C683" s="225" t="s">
        <v>57</v>
      </c>
      <c r="D683" s="225" t="s">
        <v>167</v>
      </c>
      <c r="E683" s="225" t="s">
        <v>302</v>
      </c>
      <c r="F683" s="225"/>
      <c r="G683" s="230"/>
      <c r="H683" s="230"/>
      <c r="I683" s="230"/>
      <c r="J683" s="207" t="e">
        <f>#REF!+H683+I683+G683</f>
        <v>#REF!</v>
      </c>
      <c r="K683" s="198">
        <v>1</v>
      </c>
    </row>
    <row r="684" spans="1:12" ht="25.5" hidden="1">
      <c r="A684" s="229" t="s">
        <v>305</v>
      </c>
      <c r="B684" s="225" t="s">
        <v>52</v>
      </c>
      <c r="C684" s="225" t="s">
        <v>57</v>
      </c>
      <c r="D684" s="225" t="s">
        <v>167</v>
      </c>
      <c r="E684" s="225" t="s">
        <v>306</v>
      </c>
      <c r="F684" s="225" t="s">
        <v>307</v>
      </c>
      <c r="G684" s="230"/>
      <c r="H684" s="230"/>
      <c r="I684" s="230"/>
      <c r="J684" s="207" t="e">
        <f>#REF!+H684+I684+G684</f>
        <v>#REF!</v>
      </c>
      <c r="K684" s="198">
        <v>1</v>
      </c>
    </row>
    <row r="685" spans="1:12" ht="13.5" hidden="1">
      <c r="A685" s="227" t="s">
        <v>308</v>
      </c>
      <c r="B685" s="225" t="s">
        <v>52</v>
      </c>
      <c r="C685" s="225" t="s">
        <v>57</v>
      </c>
      <c r="D685" s="225" t="s">
        <v>167</v>
      </c>
      <c r="E685" s="225" t="s">
        <v>223</v>
      </c>
      <c r="F685" s="225">
        <v>290</v>
      </c>
      <c r="G685" s="228">
        <f>G686+G687+G688+G689+G690+G691+G692+G693</f>
        <v>0</v>
      </c>
      <c r="H685" s="228">
        <f>H686+H687+H688+H689+H690+H691+H692+H693</f>
        <v>0</v>
      </c>
      <c r="I685" s="228">
        <f>I686+I687+I688+I689+I690+I691+I692+I693</f>
        <v>0</v>
      </c>
      <c r="J685" s="207" t="e">
        <f>#REF!+H685+I685+G685</f>
        <v>#REF!</v>
      </c>
      <c r="K685" s="198">
        <v>1</v>
      </c>
      <c r="L685" s="283" t="e">
        <f>#REF!-#REF!</f>
        <v>#REF!</v>
      </c>
    </row>
    <row r="686" spans="1:12" ht="25.5" hidden="1">
      <c r="A686" s="229" t="s">
        <v>309</v>
      </c>
      <c r="B686" s="225" t="s">
        <v>52</v>
      </c>
      <c r="C686" s="225" t="s">
        <v>57</v>
      </c>
      <c r="D686" s="225" t="s">
        <v>167</v>
      </c>
      <c r="E686" s="225" t="s">
        <v>310</v>
      </c>
      <c r="F686" s="225"/>
      <c r="G686" s="230"/>
      <c r="H686" s="230"/>
      <c r="I686" s="230"/>
      <c r="J686" s="207" t="e">
        <f>#REF!+H686+I686+G686</f>
        <v>#REF!</v>
      </c>
      <c r="K686" s="198">
        <v>1</v>
      </c>
    </row>
    <row r="687" spans="1:12" hidden="1">
      <c r="A687" s="229" t="s">
        <v>311</v>
      </c>
      <c r="B687" s="225" t="s">
        <v>52</v>
      </c>
      <c r="C687" s="225" t="s">
        <v>57</v>
      </c>
      <c r="D687" s="225" t="s">
        <v>167</v>
      </c>
      <c r="E687" s="225" t="s">
        <v>312</v>
      </c>
      <c r="F687" s="225"/>
      <c r="G687" s="232"/>
      <c r="H687" s="232"/>
      <c r="I687" s="232"/>
      <c r="J687" s="207" t="e">
        <f>#REF!+H687+I687+G687</f>
        <v>#REF!</v>
      </c>
      <c r="K687" s="198">
        <v>1</v>
      </c>
    </row>
    <row r="688" spans="1:12" hidden="1">
      <c r="A688" s="229" t="s">
        <v>313</v>
      </c>
      <c r="B688" s="225" t="s">
        <v>52</v>
      </c>
      <c r="C688" s="225" t="s">
        <v>57</v>
      </c>
      <c r="D688" s="225" t="s">
        <v>167</v>
      </c>
      <c r="E688" s="225" t="s">
        <v>223</v>
      </c>
      <c r="F688" s="225"/>
      <c r="G688" s="232"/>
      <c r="H688" s="232"/>
      <c r="I688" s="232"/>
      <c r="J688" s="207" t="e">
        <f>#REF!+H688+I688+G688</f>
        <v>#REF!</v>
      </c>
      <c r="K688" s="198">
        <v>1</v>
      </c>
    </row>
    <row r="689" spans="1:13" hidden="1">
      <c r="A689" s="229" t="s">
        <v>314</v>
      </c>
      <c r="B689" s="225" t="s">
        <v>52</v>
      </c>
      <c r="C689" s="225" t="s">
        <v>57</v>
      </c>
      <c r="D689" s="225" t="s">
        <v>167</v>
      </c>
      <c r="E689" s="225" t="s">
        <v>223</v>
      </c>
      <c r="F689" s="225"/>
      <c r="G689" s="232"/>
      <c r="H689" s="232"/>
      <c r="I689" s="232"/>
      <c r="J689" s="207" t="e">
        <f>#REF!+H689+I689+G689</f>
        <v>#REF!</v>
      </c>
      <c r="K689" s="198">
        <v>1</v>
      </c>
    </row>
    <row r="690" spans="1:13" hidden="1">
      <c r="A690" s="229" t="s">
        <v>315</v>
      </c>
      <c r="B690" s="225" t="s">
        <v>52</v>
      </c>
      <c r="C690" s="225" t="s">
        <v>57</v>
      </c>
      <c r="D690" s="225" t="s">
        <v>167</v>
      </c>
      <c r="E690" s="225" t="s">
        <v>223</v>
      </c>
      <c r="F690" s="225"/>
      <c r="G690" s="230"/>
      <c r="H690" s="230"/>
      <c r="I690" s="230"/>
      <c r="J690" s="207" t="e">
        <f>#REF!+H690+I690+G690</f>
        <v>#REF!</v>
      </c>
      <c r="K690" s="198">
        <v>1</v>
      </c>
    </row>
    <row r="691" spans="1:13" ht="29.25" hidden="1" customHeight="1">
      <c r="A691" s="229" t="s">
        <v>316</v>
      </c>
      <c r="B691" s="225" t="s">
        <v>52</v>
      </c>
      <c r="C691" s="225" t="s">
        <v>57</v>
      </c>
      <c r="D691" s="225" t="s">
        <v>167</v>
      </c>
      <c r="E691" s="225" t="s">
        <v>223</v>
      </c>
      <c r="F691" s="225"/>
      <c r="G691" s="230"/>
      <c r="H691" s="230"/>
      <c r="I691" s="230"/>
      <c r="J691" s="207" t="e">
        <f>#REF!+H691+I691+G691</f>
        <v>#REF!</v>
      </c>
      <c r="K691" s="198">
        <v>1</v>
      </c>
    </row>
    <row r="692" spans="1:13" hidden="1">
      <c r="A692" s="229" t="s">
        <v>317</v>
      </c>
      <c r="B692" s="225" t="s">
        <v>52</v>
      </c>
      <c r="C692" s="225" t="s">
        <v>57</v>
      </c>
      <c r="D692" s="225" t="s">
        <v>167</v>
      </c>
      <c r="E692" s="225" t="s">
        <v>223</v>
      </c>
      <c r="F692" s="225"/>
      <c r="G692" s="230"/>
      <c r="H692" s="230"/>
      <c r="I692" s="230"/>
      <c r="J692" s="207" t="e">
        <f>#REF!+H692+I692+G692</f>
        <v>#REF!</v>
      </c>
      <c r="K692" s="198">
        <v>1</v>
      </c>
    </row>
    <row r="693" spans="1:13" hidden="1">
      <c r="A693" s="229" t="s">
        <v>220</v>
      </c>
      <c r="B693" s="225" t="s">
        <v>52</v>
      </c>
      <c r="C693" s="225" t="s">
        <v>57</v>
      </c>
      <c r="D693" s="225" t="s">
        <v>167</v>
      </c>
      <c r="E693" s="225" t="s">
        <v>223</v>
      </c>
      <c r="F693" s="225"/>
      <c r="G693" s="232"/>
      <c r="H693" s="232"/>
      <c r="I693" s="232"/>
      <c r="J693" s="207" t="e">
        <f>#REF!+H693+I693+G693</f>
        <v>#REF!</v>
      </c>
      <c r="K693" s="198">
        <v>1</v>
      </c>
      <c r="L693" s="283" t="e">
        <f>#REF!-#REF!</f>
        <v>#REF!</v>
      </c>
    </row>
    <row r="694" spans="1:13" ht="13.5">
      <c r="A694" s="227" t="s">
        <v>319</v>
      </c>
      <c r="B694" s="225" t="s">
        <v>52</v>
      </c>
      <c r="C694" s="225" t="s">
        <v>57</v>
      </c>
      <c r="D694" s="225" t="s">
        <v>167</v>
      </c>
      <c r="E694" s="225" t="s">
        <v>223</v>
      </c>
      <c r="F694" s="234">
        <v>300</v>
      </c>
      <c r="G694" s="235">
        <f>G695+G701+G702</f>
        <v>20</v>
      </c>
      <c r="H694" s="235">
        <f>H695+H701+H702</f>
        <v>20</v>
      </c>
      <c r="I694" s="235">
        <f>I695+I701+I702</f>
        <v>20</v>
      </c>
      <c r="J694" s="207">
        <f>H694+I694+G694</f>
        <v>60</v>
      </c>
      <c r="K694" s="198">
        <v>1</v>
      </c>
      <c r="L694" s="283" t="e">
        <f>#REF!-#REF!</f>
        <v>#REF!</v>
      </c>
      <c r="M694" s="283" t="e">
        <f>G694-#REF!</f>
        <v>#REF!</v>
      </c>
    </row>
    <row r="695" spans="1:13" ht="25.5" hidden="1">
      <c r="A695" s="231" t="s">
        <v>320</v>
      </c>
      <c r="B695" s="225" t="s">
        <v>52</v>
      </c>
      <c r="C695" s="225" t="s">
        <v>57</v>
      </c>
      <c r="D695" s="225" t="s">
        <v>167</v>
      </c>
      <c r="E695" s="225" t="s">
        <v>223</v>
      </c>
      <c r="F695" s="225">
        <v>310</v>
      </c>
      <c r="G695" s="228">
        <f>G696+G697+G698+G699+G700</f>
        <v>0</v>
      </c>
      <c r="H695" s="228">
        <f>H696+H697+H698+H699+H700</f>
        <v>0</v>
      </c>
      <c r="I695" s="228">
        <f>I696+I697+I698+I699+I700</f>
        <v>0</v>
      </c>
      <c r="J695" s="207" t="e">
        <f>#REF!+H695+I695+G695</f>
        <v>#REF!</v>
      </c>
      <c r="K695" s="198">
        <v>1</v>
      </c>
    </row>
    <row r="696" spans="1:13" ht="38.25" hidden="1">
      <c r="A696" s="229" t="s">
        <v>321</v>
      </c>
      <c r="B696" s="225" t="s">
        <v>52</v>
      </c>
      <c r="C696" s="225" t="s">
        <v>57</v>
      </c>
      <c r="D696" s="225" t="s">
        <v>167</v>
      </c>
      <c r="E696" s="225" t="s">
        <v>223</v>
      </c>
      <c r="F696" s="225"/>
      <c r="G696" s="232"/>
      <c r="H696" s="232"/>
      <c r="I696" s="232"/>
      <c r="J696" s="207" t="e">
        <f>#REF!+H696+I696+G696</f>
        <v>#REF!</v>
      </c>
      <c r="K696" s="198">
        <v>1</v>
      </c>
    </row>
    <row r="697" spans="1:13" hidden="1">
      <c r="A697" s="229" t="s">
        <v>322</v>
      </c>
      <c r="B697" s="225" t="s">
        <v>52</v>
      </c>
      <c r="C697" s="225" t="s">
        <v>57</v>
      </c>
      <c r="D697" s="225" t="s">
        <v>167</v>
      </c>
      <c r="E697" s="225"/>
      <c r="F697" s="225"/>
      <c r="G697" s="232"/>
      <c r="H697" s="232"/>
      <c r="I697" s="232"/>
      <c r="J697" s="207" t="e">
        <f>#REF!+H697+I697+G697</f>
        <v>#REF!</v>
      </c>
      <c r="K697" s="198">
        <v>1</v>
      </c>
    </row>
    <row r="698" spans="1:13" hidden="1">
      <c r="A698" s="229" t="s">
        <v>323</v>
      </c>
      <c r="B698" s="225" t="s">
        <v>52</v>
      </c>
      <c r="C698" s="225" t="s">
        <v>57</v>
      </c>
      <c r="D698" s="225" t="s">
        <v>167</v>
      </c>
      <c r="E698" s="225" t="s">
        <v>223</v>
      </c>
      <c r="F698" s="225"/>
      <c r="G698" s="232"/>
      <c r="H698" s="232"/>
      <c r="I698" s="232"/>
      <c r="J698" s="207" t="e">
        <f>#REF!+H698+I698+G698</f>
        <v>#REF!</v>
      </c>
      <c r="K698" s="198">
        <v>1</v>
      </c>
    </row>
    <row r="699" spans="1:13" ht="38.25" hidden="1">
      <c r="A699" s="229" t="s">
        <v>324</v>
      </c>
      <c r="B699" s="225" t="s">
        <v>52</v>
      </c>
      <c r="C699" s="225" t="s">
        <v>57</v>
      </c>
      <c r="D699" s="225" t="s">
        <v>167</v>
      </c>
      <c r="E699" s="225" t="s">
        <v>223</v>
      </c>
      <c r="F699" s="225"/>
      <c r="G699" s="230"/>
      <c r="H699" s="230"/>
      <c r="I699" s="230"/>
      <c r="J699" s="207" t="e">
        <f>#REF!+H699+I699+G699</f>
        <v>#REF!</v>
      </c>
      <c r="K699" s="198">
        <v>1</v>
      </c>
    </row>
    <row r="700" spans="1:13" hidden="1">
      <c r="A700" s="229" t="s">
        <v>220</v>
      </c>
      <c r="B700" s="225" t="s">
        <v>52</v>
      </c>
      <c r="C700" s="225" t="s">
        <v>57</v>
      </c>
      <c r="D700" s="225" t="s">
        <v>167</v>
      </c>
      <c r="E700" s="225" t="s">
        <v>223</v>
      </c>
      <c r="F700" s="225"/>
      <c r="G700" s="232"/>
      <c r="H700" s="232"/>
      <c r="I700" s="232"/>
      <c r="J700" s="207" t="e">
        <f>#REF!+H700+I700+G700</f>
        <v>#REF!</v>
      </c>
      <c r="K700" s="198">
        <v>1</v>
      </c>
    </row>
    <row r="701" spans="1:13" hidden="1">
      <c r="A701" s="231" t="s">
        <v>325</v>
      </c>
      <c r="B701" s="225" t="s">
        <v>52</v>
      </c>
      <c r="C701" s="225" t="s">
        <v>57</v>
      </c>
      <c r="D701" s="225" t="s">
        <v>167</v>
      </c>
      <c r="E701" s="225" t="s">
        <v>223</v>
      </c>
      <c r="F701" s="225">
        <v>320</v>
      </c>
      <c r="G701" s="232"/>
      <c r="H701" s="232"/>
      <c r="I701" s="232"/>
      <c r="J701" s="207" t="e">
        <f>#REF!+H701+I701+G701</f>
        <v>#REF!</v>
      </c>
      <c r="K701" s="198">
        <v>1</v>
      </c>
    </row>
    <row r="702" spans="1:13" ht="25.5">
      <c r="A702" s="231" t="s">
        <v>326</v>
      </c>
      <c r="B702" s="225" t="s">
        <v>52</v>
      </c>
      <c r="C702" s="225" t="s">
        <v>57</v>
      </c>
      <c r="D702" s="225" t="s">
        <v>167</v>
      </c>
      <c r="E702" s="225" t="s">
        <v>223</v>
      </c>
      <c r="F702" s="225">
        <v>340</v>
      </c>
      <c r="G702" s="228">
        <f>G703+G704+G705+G706+G707+G708+G709+G710+G711</f>
        <v>20</v>
      </c>
      <c r="H702" s="228">
        <f>H703+H704+H705+H706+H707+H708+H709+H710+H711</f>
        <v>20</v>
      </c>
      <c r="I702" s="228">
        <f>I703+I704+I705+I706+I707+I708+I709+I710+I711</f>
        <v>20</v>
      </c>
      <c r="J702" s="207">
        <f>H702+I702+G702</f>
        <v>60</v>
      </c>
      <c r="K702" s="198">
        <v>1</v>
      </c>
      <c r="L702" s="283" t="e">
        <f>#REF!-#REF!</f>
        <v>#REF!</v>
      </c>
      <c r="M702" s="283" t="e">
        <f>G702-#REF!</f>
        <v>#REF!</v>
      </c>
    </row>
    <row r="703" spans="1:13" hidden="1">
      <c r="A703" s="229" t="s">
        <v>327</v>
      </c>
      <c r="B703" s="225" t="s">
        <v>52</v>
      </c>
      <c r="C703" s="225" t="s">
        <v>57</v>
      </c>
      <c r="D703" s="225" t="s">
        <v>167</v>
      </c>
      <c r="E703" s="225" t="s">
        <v>223</v>
      </c>
      <c r="F703" s="225"/>
      <c r="G703" s="232"/>
      <c r="H703" s="232"/>
      <c r="I703" s="232"/>
      <c r="J703" s="207" t="e">
        <f>#REF!+H703+I703+G703</f>
        <v>#REF!</v>
      </c>
      <c r="K703" s="198">
        <v>1</v>
      </c>
    </row>
    <row r="704" spans="1:13" hidden="1">
      <c r="A704" s="229" t="s">
        <v>328</v>
      </c>
      <c r="B704" s="225" t="s">
        <v>52</v>
      </c>
      <c r="C704" s="225" t="s">
        <v>57</v>
      </c>
      <c r="D704" s="225" t="s">
        <v>167</v>
      </c>
      <c r="E704" s="225" t="s">
        <v>223</v>
      </c>
      <c r="F704" s="225"/>
      <c r="G704" s="230"/>
      <c r="H704" s="230"/>
      <c r="I704" s="230"/>
      <c r="J704" s="207" t="e">
        <f>#REF!+H704+I704+G704</f>
        <v>#REF!</v>
      </c>
      <c r="K704" s="198">
        <v>1</v>
      </c>
    </row>
    <row r="705" spans="1:13" hidden="1">
      <c r="A705" s="229" t="s">
        <v>329</v>
      </c>
      <c r="B705" s="225" t="s">
        <v>52</v>
      </c>
      <c r="C705" s="225" t="s">
        <v>57</v>
      </c>
      <c r="D705" s="225" t="s">
        <v>167</v>
      </c>
      <c r="E705" s="225" t="s">
        <v>223</v>
      </c>
      <c r="F705" s="225"/>
      <c r="G705" s="230"/>
      <c r="H705" s="230"/>
      <c r="I705" s="230"/>
      <c r="J705" s="207" t="e">
        <f>#REF!+H705+I705+G705</f>
        <v>#REF!</v>
      </c>
      <c r="K705" s="198">
        <v>1</v>
      </c>
    </row>
    <row r="706" spans="1:13" hidden="1">
      <c r="A706" s="229" t="s">
        <v>330</v>
      </c>
      <c r="B706" s="225" t="s">
        <v>52</v>
      </c>
      <c r="C706" s="225" t="s">
        <v>57</v>
      </c>
      <c r="D706" s="225" t="s">
        <v>167</v>
      </c>
      <c r="E706" s="225" t="s">
        <v>223</v>
      </c>
      <c r="F706" s="225"/>
      <c r="G706" s="230"/>
      <c r="H706" s="230"/>
      <c r="I706" s="230"/>
      <c r="J706" s="207" t="e">
        <f>#REF!+H706+I706+G706</f>
        <v>#REF!</v>
      </c>
      <c r="K706" s="198">
        <v>1</v>
      </c>
    </row>
    <row r="707" spans="1:13" hidden="1">
      <c r="A707" s="229" t="s">
        <v>331</v>
      </c>
      <c r="B707" s="225" t="s">
        <v>52</v>
      </c>
      <c r="C707" s="225" t="s">
        <v>57</v>
      </c>
      <c r="D707" s="225" t="s">
        <v>167</v>
      </c>
      <c r="E707" s="225" t="s">
        <v>223</v>
      </c>
      <c r="F707" s="225"/>
      <c r="G707" s="230"/>
      <c r="H707" s="230"/>
      <c r="I707" s="230"/>
      <c r="J707" s="207" t="e">
        <f>#REF!+H707+I707+G707</f>
        <v>#REF!</v>
      </c>
      <c r="K707" s="198">
        <v>1</v>
      </c>
    </row>
    <row r="708" spans="1:13" hidden="1">
      <c r="A708" s="229" t="s">
        <v>332</v>
      </c>
      <c r="B708" s="225" t="s">
        <v>52</v>
      </c>
      <c r="C708" s="225" t="s">
        <v>57</v>
      </c>
      <c r="D708" s="225" t="s">
        <v>167</v>
      </c>
      <c r="E708" s="225" t="s">
        <v>223</v>
      </c>
      <c r="F708" s="225"/>
      <c r="G708" s="230"/>
      <c r="H708" s="230"/>
      <c r="I708" s="230"/>
      <c r="J708" s="207" t="e">
        <f>#REF!+H708+I708+G708</f>
        <v>#REF!</v>
      </c>
      <c r="K708" s="198">
        <v>1</v>
      </c>
    </row>
    <row r="709" spans="1:13" ht="25.5" hidden="1">
      <c r="A709" s="229" t="s">
        <v>333</v>
      </c>
      <c r="B709" s="225" t="s">
        <v>52</v>
      </c>
      <c r="C709" s="225" t="s">
        <v>57</v>
      </c>
      <c r="D709" s="225" t="s">
        <v>167</v>
      </c>
      <c r="E709" s="225" t="s">
        <v>223</v>
      </c>
      <c r="F709" s="225"/>
      <c r="G709" s="230"/>
      <c r="H709" s="230"/>
      <c r="I709" s="230"/>
      <c r="J709" s="207" t="e">
        <f>#REF!+H709+I709+G709</f>
        <v>#REF!</v>
      </c>
      <c r="K709" s="198">
        <v>1</v>
      </c>
    </row>
    <row r="710" spans="1:13" ht="25.5" hidden="1">
      <c r="A710" s="229" t="s">
        <v>334</v>
      </c>
      <c r="B710" s="225" t="s">
        <v>52</v>
      </c>
      <c r="C710" s="225" t="s">
        <v>57</v>
      </c>
      <c r="D710" s="225" t="s">
        <v>167</v>
      </c>
      <c r="E710" s="225" t="s">
        <v>248</v>
      </c>
      <c r="F710" s="225"/>
      <c r="G710" s="230"/>
      <c r="H710" s="230"/>
      <c r="I710" s="230"/>
      <c r="J710" s="207" t="e">
        <f>#REF!+H710+I710+G710</f>
        <v>#REF!</v>
      </c>
      <c r="K710" s="198">
        <v>1</v>
      </c>
    </row>
    <row r="711" spans="1:13">
      <c r="A711" s="229" t="s">
        <v>335</v>
      </c>
      <c r="B711" s="225" t="s">
        <v>52</v>
      </c>
      <c r="C711" s="225" t="s">
        <v>57</v>
      </c>
      <c r="D711" s="225" t="s">
        <v>167</v>
      </c>
      <c r="E711" s="225" t="s">
        <v>223</v>
      </c>
      <c r="F711" s="225"/>
      <c r="G711" s="230">
        <v>20</v>
      </c>
      <c r="H711" s="230">
        <v>20</v>
      </c>
      <c r="I711" s="230">
        <v>20</v>
      </c>
      <c r="J711" s="207">
        <f>H711+I711+G711</f>
        <v>60</v>
      </c>
      <c r="K711" s="198">
        <v>1</v>
      </c>
      <c r="L711" s="283" t="e">
        <f>#REF!-#REF!</f>
        <v>#REF!</v>
      </c>
      <c r="M711" s="283" t="e">
        <f>G711-#REF!</f>
        <v>#REF!</v>
      </c>
    </row>
    <row r="712" spans="1:13" ht="25.5" hidden="1">
      <c r="A712" s="218" t="s">
        <v>93</v>
      </c>
      <c r="B712" s="219" t="s">
        <v>52</v>
      </c>
      <c r="C712" s="219" t="s">
        <v>94</v>
      </c>
      <c r="D712" s="219"/>
      <c r="E712" s="219"/>
      <c r="F712" s="219"/>
      <c r="G712" s="220">
        <f t="shared" ref="G712:I713" si="2">G713</f>
        <v>0</v>
      </c>
      <c r="H712" s="220">
        <f t="shared" si="2"/>
        <v>0</v>
      </c>
      <c r="I712" s="220">
        <f t="shared" si="2"/>
        <v>0</v>
      </c>
      <c r="J712" s="207" t="e">
        <f>#REF!+H712+I712+G712</f>
        <v>#REF!</v>
      </c>
      <c r="K712" s="198">
        <v>1</v>
      </c>
      <c r="L712" s="283" t="e">
        <f>#REF!-#REF!</f>
        <v>#REF!</v>
      </c>
    </row>
    <row r="713" spans="1:13" ht="38.25" hidden="1">
      <c r="A713" s="221" t="s">
        <v>348</v>
      </c>
      <c r="B713" s="222" t="s">
        <v>52</v>
      </c>
      <c r="C713" s="222" t="s">
        <v>94</v>
      </c>
      <c r="D713" s="222" t="s">
        <v>166</v>
      </c>
      <c r="E713" s="222"/>
      <c r="F713" s="222"/>
      <c r="G713" s="223">
        <f t="shared" si="2"/>
        <v>0</v>
      </c>
      <c r="H713" s="223">
        <f t="shared" si="2"/>
        <v>0</v>
      </c>
      <c r="I713" s="223">
        <f t="shared" si="2"/>
        <v>0</v>
      </c>
      <c r="J713" s="207" t="e">
        <f>#REF!+H713+I713+G713</f>
        <v>#REF!</v>
      </c>
      <c r="K713" s="198">
        <v>1</v>
      </c>
      <c r="L713" s="283" t="e">
        <f>#REF!-#REF!</f>
        <v>#REF!</v>
      </c>
    </row>
    <row r="714" spans="1:13" hidden="1">
      <c r="A714" s="224" t="s">
        <v>212</v>
      </c>
      <c r="B714" s="225" t="s">
        <v>52</v>
      </c>
      <c r="C714" s="225" t="s">
        <v>94</v>
      </c>
      <c r="D714" s="225" t="s">
        <v>166</v>
      </c>
      <c r="E714" s="225"/>
      <c r="F714" s="225" t="s">
        <v>152</v>
      </c>
      <c r="G714" s="226">
        <f>G715+G721+G759+G762+G765+G767+G772</f>
        <v>0</v>
      </c>
      <c r="H714" s="226">
        <f>H715+H721+H759+H762+H765+H767+H772</f>
        <v>0</v>
      </c>
      <c r="I714" s="226">
        <f>I715+I721+I759+I762+I765+I767+I772</f>
        <v>0</v>
      </c>
      <c r="J714" s="207" t="e">
        <f>#REF!+H714+I714+G714</f>
        <v>#REF!</v>
      </c>
      <c r="K714" s="198">
        <v>1</v>
      </c>
      <c r="L714" s="283" t="e">
        <f>#REF!-#REF!</f>
        <v>#REF!</v>
      </c>
    </row>
    <row r="715" spans="1:13" ht="27" hidden="1">
      <c r="A715" s="227" t="s">
        <v>213</v>
      </c>
      <c r="B715" s="225" t="s">
        <v>52</v>
      </c>
      <c r="C715" s="225" t="s">
        <v>94</v>
      </c>
      <c r="D715" s="225" t="s">
        <v>166</v>
      </c>
      <c r="E715" s="225" t="s">
        <v>214</v>
      </c>
      <c r="F715" s="225"/>
      <c r="G715" s="228">
        <f>G716+G717+G720</f>
        <v>0</v>
      </c>
      <c r="H715" s="228">
        <f>H716+H717+H720</f>
        <v>0</v>
      </c>
      <c r="I715" s="228">
        <f>I716+I717+I720</f>
        <v>0</v>
      </c>
      <c r="J715" s="207" t="e">
        <f>#REF!+H715+I715+G715</f>
        <v>#REF!</v>
      </c>
      <c r="K715" s="198">
        <v>1</v>
      </c>
    </row>
    <row r="716" spans="1:13" hidden="1">
      <c r="A716" s="229" t="s">
        <v>216</v>
      </c>
      <c r="B716" s="225" t="s">
        <v>52</v>
      </c>
      <c r="C716" s="225" t="s">
        <v>94</v>
      </c>
      <c r="D716" s="225" t="s">
        <v>166</v>
      </c>
      <c r="E716" s="225" t="s">
        <v>217</v>
      </c>
      <c r="F716" s="225">
        <v>211</v>
      </c>
      <c r="G716" s="230"/>
      <c r="H716" s="230"/>
      <c r="I716" s="230"/>
      <c r="J716" s="207" t="e">
        <f>#REF!+H716+I716+G716</f>
        <v>#REF!</v>
      </c>
      <c r="K716" s="198">
        <v>1</v>
      </c>
    </row>
    <row r="717" spans="1:13" hidden="1">
      <c r="A717" s="231" t="s">
        <v>218</v>
      </c>
      <c r="B717" s="225" t="s">
        <v>52</v>
      </c>
      <c r="C717" s="225" t="s">
        <v>94</v>
      </c>
      <c r="D717" s="225" t="s">
        <v>166</v>
      </c>
      <c r="E717" s="225" t="s">
        <v>217</v>
      </c>
      <c r="F717" s="225">
        <v>212</v>
      </c>
      <c r="G717" s="228">
        <f>G718+G719</f>
        <v>0</v>
      </c>
      <c r="H717" s="228">
        <f>H718+H719</f>
        <v>0</v>
      </c>
      <c r="I717" s="228">
        <f>I718+I719</f>
        <v>0</v>
      </c>
      <c r="J717" s="207" t="e">
        <f>#REF!+H717+I717+G717</f>
        <v>#REF!</v>
      </c>
      <c r="K717" s="198">
        <v>1</v>
      </c>
    </row>
    <row r="718" spans="1:13" hidden="1">
      <c r="A718" s="229" t="s">
        <v>219</v>
      </c>
      <c r="B718" s="225" t="s">
        <v>52</v>
      </c>
      <c r="C718" s="225" t="s">
        <v>94</v>
      </c>
      <c r="D718" s="225" t="s">
        <v>166</v>
      </c>
      <c r="E718" s="225" t="s">
        <v>217</v>
      </c>
      <c r="F718" s="225"/>
      <c r="G718" s="230"/>
      <c r="H718" s="230"/>
      <c r="I718" s="230"/>
      <c r="J718" s="207" t="e">
        <f>#REF!+H718+I718+G718</f>
        <v>#REF!</v>
      </c>
      <c r="K718" s="198">
        <v>1</v>
      </c>
    </row>
    <row r="719" spans="1:13" hidden="1">
      <c r="A719" s="229" t="s">
        <v>220</v>
      </c>
      <c r="B719" s="225" t="s">
        <v>52</v>
      </c>
      <c r="C719" s="225" t="s">
        <v>94</v>
      </c>
      <c r="D719" s="225" t="s">
        <v>166</v>
      </c>
      <c r="E719" s="225" t="s">
        <v>217</v>
      </c>
      <c r="F719" s="225"/>
      <c r="G719" s="232"/>
      <c r="H719" s="232"/>
      <c r="I719" s="232"/>
      <c r="J719" s="207" t="e">
        <f>#REF!+H719+I719+G719</f>
        <v>#REF!</v>
      </c>
      <c r="K719" s="198">
        <v>1</v>
      </c>
    </row>
    <row r="720" spans="1:13" hidden="1">
      <c r="A720" s="231" t="s">
        <v>221</v>
      </c>
      <c r="B720" s="225" t="s">
        <v>52</v>
      </c>
      <c r="C720" s="225" t="s">
        <v>94</v>
      </c>
      <c r="D720" s="225" t="s">
        <v>166</v>
      </c>
      <c r="E720" s="225" t="s">
        <v>217</v>
      </c>
      <c r="F720" s="225">
        <v>213</v>
      </c>
      <c r="G720" s="230"/>
      <c r="H720" s="230"/>
      <c r="I720" s="230"/>
      <c r="J720" s="207" t="e">
        <f>#REF!+H720+I720+G720</f>
        <v>#REF!</v>
      </c>
      <c r="K720" s="198">
        <v>1</v>
      </c>
    </row>
    <row r="721" spans="1:12" ht="13.5" hidden="1">
      <c r="A721" s="227" t="s">
        <v>222</v>
      </c>
      <c r="B721" s="225" t="s">
        <v>52</v>
      </c>
      <c r="C721" s="225" t="s">
        <v>94</v>
      </c>
      <c r="D721" s="225" t="s">
        <v>166</v>
      </c>
      <c r="E721" s="225" t="s">
        <v>223</v>
      </c>
      <c r="F721" s="225">
        <v>220</v>
      </c>
      <c r="G721" s="228">
        <f>G722+G723+G726+G731+G732+G742</f>
        <v>0</v>
      </c>
      <c r="H721" s="228">
        <f>H722+H723+H726+H731+H732+H742</f>
        <v>0</v>
      </c>
      <c r="I721" s="228">
        <f>I722+I723+I726+I731+I732+I742</f>
        <v>0</v>
      </c>
      <c r="J721" s="207" t="e">
        <f>#REF!+H721+I721+G721</f>
        <v>#REF!</v>
      </c>
      <c r="K721" s="198">
        <v>1</v>
      </c>
      <c r="L721" s="283" t="e">
        <f>#REF!-#REF!</f>
        <v>#REF!</v>
      </c>
    </row>
    <row r="722" spans="1:12" hidden="1">
      <c r="A722" s="229" t="s">
        <v>224</v>
      </c>
      <c r="B722" s="225" t="s">
        <v>52</v>
      </c>
      <c r="C722" s="225" t="s">
        <v>94</v>
      </c>
      <c r="D722" s="225" t="s">
        <v>166</v>
      </c>
      <c r="E722" s="225" t="s">
        <v>223</v>
      </c>
      <c r="F722" s="225">
        <v>221</v>
      </c>
      <c r="G722" s="230"/>
      <c r="H722" s="230"/>
      <c r="I722" s="230"/>
      <c r="J722" s="207" t="e">
        <f>#REF!+H722+I722+G722</f>
        <v>#REF!</v>
      </c>
      <c r="K722" s="198">
        <v>1</v>
      </c>
    </row>
    <row r="723" spans="1:12" ht="13.5" hidden="1">
      <c r="A723" s="227" t="s">
        <v>225</v>
      </c>
      <c r="B723" s="225" t="s">
        <v>52</v>
      </c>
      <c r="C723" s="225" t="s">
        <v>94</v>
      </c>
      <c r="D723" s="225" t="s">
        <v>166</v>
      </c>
      <c r="E723" s="225" t="s">
        <v>223</v>
      </c>
      <c r="F723" s="225">
        <v>222</v>
      </c>
      <c r="G723" s="233">
        <f>G724+G725</f>
        <v>0</v>
      </c>
      <c r="H723" s="233">
        <f>H724+H725</f>
        <v>0</v>
      </c>
      <c r="I723" s="233">
        <f>I724+I725</f>
        <v>0</v>
      </c>
      <c r="J723" s="207" t="e">
        <f>#REF!+H723+I723+G723</f>
        <v>#REF!</v>
      </c>
      <c r="K723" s="198">
        <v>1</v>
      </c>
    </row>
    <row r="724" spans="1:12" hidden="1">
      <c r="A724" s="229" t="s">
        <v>226</v>
      </c>
      <c r="B724" s="225" t="s">
        <v>52</v>
      </c>
      <c r="C724" s="225" t="s">
        <v>94</v>
      </c>
      <c r="D724" s="225" t="s">
        <v>166</v>
      </c>
      <c r="E724" s="225" t="s">
        <v>223</v>
      </c>
      <c r="F724" s="225"/>
      <c r="G724" s="232"/>
      <c r="H724" s="232"/>
      <c r="I724" s="232"/>
      <c r="J724" s="207" t="e">
        <f>#REF!+H724+I724+G724</f>
        <v>#REF!</v>
      </c>
      <c r="K724" s="198">
        <v>1</v>
      </c>
    </row>
    <row r="725" spans="1:12" ht="25.5" hidden="1">
      <c r="A725" s="229" t="s">
        <v>227</v>
      </c>
      <c r="B725" s="225" t="s">
        <v>52</v>
      </c>
      <c r="C725" s="225" t="s">
        <v>94</v>
      </c>
      <c r="D725" s="225" t="s">
        <v>166</v>
      </c>
      <c r="E725" s="225" t="s">
        <v>223</v>
      </c>
      <c r="F725" s="225"/>
      <c r="G725" s="232"/>
      <c r="H725" s="232"/>
      <c r="I725" s="232"/>
      <c r="J725" s="207" t="e">
        <f>#REF!+H725+I725+G725</f>
        <v>#REF!</v>
      </c>
      <c r="K725" s="198">
        <v>1</v>
      </c>
    </row>
    <row r="726" spans="1:12" ht="13.5" hidden="1">
      <c r="A726" s="227" t="s">
        <v>228</v>
      </c>
      <c r="B726" s="225" t="s">
        <v>52</v>
      </c>
      <c r="C726" s="225" t="s">
        <v>94</v>
      </c>
      <c r="D726" s="225" t="s">
        <v>166</v>
      </c>
      <c r="E726" s="225" t="s">
        <v>223</v>
      </c>
      <c r="F726" s="225">
        <v>223</v>
      </c>
      <c r="G726" s="228">
        <f>G727+G728+G729+G730</f>
        <v>0</v>
      </c>
      <c r="H726" s="228">
        <f>H727+H728+H729+H730</f>
        <v>0</v>
      </c>
      <c r="I726" s="228">
        <f>I727+I728+I729+I730</f>
        <v>0</v>
      </c>
      <c r="J726" s="207" t="e">
        <f>#REF!+H726+I726+G726</f>
        <v>#REF!</v>
      </c>
      <c r="K726" s="198">
        <v>1</v>
      </c>
    </row>
    <row r="727" spans="1:12" hidden="1">
      <c r="A727" s="229" t="s">
        <v>229</v>
      </c>
      <c r="B727" s="225" t="s">
        <v>52</v>
      </c>
      <c r="C727" s="225" t="s">
        <v>94</v>
      </c>
      <c r="D727" s="225" t="s">
        <v>166</v>
      </c>
      <c r="E727" s="225" t="s">
        <v>223</v>
      </c>
      <c r="F727" s="225"/>
      <c r="G727" s="230"/>
      <c r="H727" s="230"/>
      <c r="I727" s="230"/>
      <c r="J727" s="207" t="e">
        <f>#REF!+H727+I727+G727</f>
        <v>#REF!</v>
      </c>
      <c r="K727" s="198">
        <v>1</v>
      </c>
    </row>
    <row r="728" spans="1:12" hidden="1">
      <c r="A728" s="229" t="s">
        <v>230</v>
      </c>
      <c r="B728" s="225" t="s">
        <v>52</v>
      </c>
      <c r="C728" s="225" t="s">
        <v>94</v>
      </c>
      <c r="D728" s="225" t="s">
        <v>166</v>
      </c>
      <c r="E728" s="225" t="s">
        <v>223</v>
      </c>
      <c r="F728" s="225"/>
      <c r="G728" s="230"/>
      <c r="H728" s="230"/>
      <c r="I728" s="230"/>
      <c r="J728" s="207" t="e">
        <f>#REF!+H728+I728+G728</f>
        <v>#REF!</v>
      </c>
      <c r="K728" s="198">
        <v>1</v>
      </c>
    </row>
    <row r="729" spans="1:12" hidden="1">
      <c r="A729" s="229" t="s">
        <v>231</v>
      </c>
      <c r="B729" s="225" t="s">
        <v>52</v>
      </c>
      <c r="C729" s="225" t="s">
        <v>94</v>
      </c>
      <c r="D729" s="225" t="s">
        <v>166</v>
      </c>
      <c r="E729" s="225" t="s">
        <v>223</v>
      </c>
      <c r="F729" s="225"/>
      <c r="G729" s="230"/>
      <c r="H729" s="230"/>
      <c r="I729" s="230"/>
      <c r="J729" s="207" t="e">
        <f>#REF!+H729+I729+G729</f>
        <v>#REF!</v>
      </c>
      <c r="K729" s="198">
        <v>1</v>
      </c>
    </row>
    <row r="730" spans="1:12" hidden="1">
      <c r="A730" s="229" t="s">
        <v>232</v>
      </c>
      <c r="B730" s="225" t="s">
        <v>52</v>
      </c>
      <c r="C730" s="225" t="s">
        <v>94</v>
      </c>
      <c r="D730" s="225" t="s">
        <v>166</v>
      </c>
      <c r="E730" s="225" t="s">
        <v>223</v>
      </c>
      <c r="F730" s="225"/>
      <c r="G730" s="230"/>
      <c r="H730" s="230"/>
      <c r="I730" s="230"/>
      <c r="J730" s="207" t="e">
        <f>#REF!+H730+I730+G730</f>
        <v>#REF!</v>
      </c>
      <c r="K730" s="198">
        <v>1</v>
      </c>
    </row>
    <row r="731" spans="1:12" ht="13.5" hidden="1">
      <c r="A731" s="227" t="s">
        <v>233</v>
      </c>
      <c r="B731" s="225" t="s">
        <v>52</v>
      </c>
      <c r="C731" s="225" t="s">
        <v>94</v>
      </c>
      <c r="D731" s="225" t="s">
        <v>166</v>
      </c>
      <c r="E731" s="225" t="s">
        <v>223</v>
      </c>
      <c r="F731" s="225">
        <v>224</v>
      </c>
      <c r="G731" s="232"/>
      <c r="H731" s="232"/>
      <c r="I731" s="232"/>
      <c r="J731" s="207" t="e">
        <f>#REF!+H731+I731+G731</f>
        <v>#REF!</v>
      </c>
      <c r="K731" s="198">
        <v>1</v>
      </c>
    </row>
    <row r="732" spans="1:12" ht="13.5" hidden="1">
      <c r="A732" s="227" t="s">
        <v>234</v>
      </c>
      <c r="B732" s="225" t="s">
        <v>52</v>
      </c>
      <c r="C732" s="225" t="s">
        <v>94</v>
      </c>
      <c r="D732" s="225" t="s">
        <v>166</v>
      </c>
      <c r="E732" s="225" t="s">
        <v>223</v>
      </c>
      <c r="F732" s="225">
        <v>225</v>
      </c>
      <c r="G732" s="228">
        <f>G733+G734+G735+G736+G737+G738+G739+G740+G741</f>
        <v>0</v>
      </c>
      <c r="H732" s="228">
        <f>H733+H734+H735+H736+H737+H738+H739+H740+H741</f>
        <v>0</v>
      </c>
      <c r="I732" s="228">
        <f>I733+I734+I735+I736+I737+I738+I739+I740+I741</f>
        <v>0</v>
      </c>
      <c r="J732" s="207" t="e">
        <f>#REF!+H732+I732+G732</f>
        <v>#REF!</v>
      </c>
      <c r="K732" s="198">
        <v>1</v>
      </c>
    </row>
    <row r="733" spans="1:12" ht="38.25" hidden="1">
      <c r="A733" s="229" t="s">
        <v>235</v>
      </c>
      <c r="B733" s="225" t="s">
        <v>52</v>
      </c>
      <c r="C733" s="225" t="s">
        <v>94</v>
      </c>
      <c r="D733" s="225" t="s">
        <v>166</v>
      </c>
      <c r="E733" s="225" t="s">
        <v>223</v>
      </c>
      <c r="F733" s="225"/>
      <c r="G733" s="232"/>
      <c r="H733" s="232"/>
      <c r="I733" s="232"/>
      <c r="J733" s="207" t="e">
        <f>#REF!+H733+I733+G733</f>
        <v>#REF!</v>
      </c>
      <c r="K733" s="198">
        <v>1</v>
      </c>
    </row>
    <row r="734" spans="1:12" hidden="1">
      <c r="A734" s="229" t="s">
        <v>236</v>
      </c>
      <c r="B734" s="225" t="s">
        <v>52</v>
      </c>
      <c r="C734" s="225" t="s">
        <v>94</v>
      </c>
      <c r="D734" s="225" t="s">
        <v>166</v>
      </c>
      <c r="E734" s="225" t="s">
        <v>223</v>
      </c>
      <c r="F734" s="225"/>
      <c r="G734" s="230"/>
      <c r="H734" s="230"/>
      <c r="I734" s="230"/>
      <c r="J734" s="207" t="e">
        <f>#REF!+H734+I734+G734</f>
        <v>#REF!</v>
      </c>
      <c r="K734" s="198">
        <v>1</v>
      </c>
    </row>
    <row r="735" spans="1:12" hidden="1">
      <c r="A735" s="229" t="s">
        <v>237</v>
      </c>
      <c r="B735" s="225" t="s">
        <v>52</v>
      </c>
      <c r="C735" s="225" t="s">
        <v>94</v>
      </c>
      <c r="D735" s="225" t="s">
        <v>166</v>
      </c>
      <c r="E735" s="225" t="s">
        <v>223</v>
      </c>
      <c r="F735" s="225"/>
      <c r="G735" s="232"/>
      <c r="H735" s="232"/>
      <c r="I735" s="232"/>
      <c r="J735" s="207" t="e">
        <f>#REF!+H735+I735+G735</f>
        <v>#REF!</v>
      </c>
      <c r="K735" s="198">
        <v>1</v>
      </c>
    </row>
    <row r="736" spans="1:12" hidden="1">
      <c r="A736" s="229" t="s">
        <v>238</v>
      </c>
      <c r="B736" s="225" t="s">
        <v>52</v>
      </c>
      <c r="C736" s="225" t="s">
        <v>94</v>
      </c>
      <c r="D736" s="225" t="s">
        <v>166</v>
      </c>
      <c r="E736" s="225" t="s">
        <v>223</v>
      </c>
      <c r="F736" s="225"/>
      <c r="G736" s="230"/>
      <c r="H736" s="230"/>
      <c r="I736" s="230"/>
      <c r="J736" s="207" t="e">
        <f>#REF!+H736+I736+G736</f>
        <v>#REF!</v>
      </c>
      <c r="K736" s="198">
        <v>1</v>
      </c>
    </row>
    <row r="737" spans="1:12" ht="38.25" hidden="1">
      <c r="A737" s="229" t="s">
        <v>239</v>
      </c>
      <c r="B737" s="225" t="s">
        <v>52</v>
      </c>
      <c r="C737" s="225" t="s">
        <v>94</v>
      </c>
      <c r="D737" s="225" t="s">
        <v>166</v>
      </c>
      <c r="E737" s="225" t="s">
        <v>223</v>
      </c>
      <c r="F737" s="225"/>
      <c r="G737" s="230"/>
      <c r="H737" s="230"/>
      <c r="I737" s="230"/>
      <c r="J737" s="207" t="e">
        <f>#REF!+H737+I737+G737</f>
        <v>#REF!</v>
      </c>
      <c r="K737" s="198">
        <v>1</v>
      </c>
    </row>
    <row r="738" spans="1:12" hidden="1">
      <c r="A738" s="229" t="s">
        <v>240</v>
      </c>
      <c r="B738" s="225" t="s">
        <v>52</v>
      </c>
      <c r="C738" s="225" t="s">
        <v>94</v>
      </c>
      <c r="D738" s="225" t="s">
        <v>166</v>
      </c>
      <c r="E738" s="225" t="s">
        <v>223</v>
      </c>
      <c r="F738" s="225"/>
      <c r="G738" s="232"/>
      <c r="H738" s="232"/>
      <c r="I738" s="232"/>
      <c r="J738" s="207" t="e">
        <f>#REF!+H738+I738+G738</f>
        <v>#REF!</v>
      </c>
      <c r="K738" s="198">
        <v>1</v>
      </c>
    </row>
    <row r="739" spans="1:12" ht="51" hidden="1">
      <c r="A739" s="229" t="s">
        <v>241</v>
      </c>
      <c r="B739" s="225" t="s">
        <v>52</v>
      </c>
      <c r="C739" s="225" t="s">
        <v>94</v>
      </c>
      <c r="D739" s="225" t="s">
        <v>166</v>
      </c>
      <c r="E739" s="225" t="s">
        <v>223</v>
      </c>
      <c r="F739" s="225"/>
      <c r="G739" s="232"/>
      <c r="H739" s="232"/>
      <c r="I739" s="232"/>
      <c r="J739" s="207" t="e">
        <f>#REF!+H739+I739+G739</f>
        <v>#REF!</v>
      </c>
      <c r="K739" s="198">
        <v>1</v>
      </c>
    </row>
    <row r="740" spans="1:12" hidden="1">
      <c r="A740" s="229" t="s">
        <v>242</v>
      </c>
      <c r="B740" s="225" t="s">
        <v>52</v>
      </c>
      <c r="C740" s="225" t="s">
        <v>94</v>
      </c>
      <c r="D740" s="225" t="s">
        <v>166</v>
      </c>
      <c r="E740" s="225" t="s">
        <v>223</v>
      </c>
      <c r="F740" s="225"/>
      <c r="G740" s="232"/>
      <c r="H740" s="232"/>
      <c r="I740" s="232"/>
      <c r="J740" s="207" t="e">
        <f>#REF!+H740+I740+G740</f>
        <v>#REF!</v>
      </c>
      <c r="K740" s="198">
        <v>1</v>
      </c>
    </row>
    <row r="741" spans="1:12" hidden="1">
      <c r="A741" s="229" t="s">
        <v>220</v>
      </c>
      <c r="B741" s="225" t="s">
        <v>52</v>
      </c>
      <c r="C741" s="225" t="s">
        <v>94</v>
      </c>
      <c r="D741" s="225" t="s">
        <v>166</v>
      </c>
      <c r="E741" s="225" t="s">
        <v>223</v>
      </c>
      <c r="F741" s="225"/>
      <c r="G741" s="232"/>
      <c r="H741" s="232"/>
      <c r="I741" s="232"/>
      <c r="J741" s="207" t="e">
        <f>#REF!+H741+I741+G741</f>
        <v>#REF!</v>
      </c>
      <c r="K741" s="198">
        <v>1</v>
      </c>
    </row>
    <row r="742" spans="1:12" ht="13.5" hidden="1">
      <c r="A742" s="227" t="s">
        <v>243</v>
      </c>
      <c r="B742" s="225" t="s">
        <v>52</v>
      </c>
      <c r="C742" s="225" t="s">
        <v>94</v>
      </c>
      <c r="D742" s="225" t="s">
        <v>166</v>
      </c>
      <c r="E742" s="225" t="s">
        <v>223</v>
      </c>
      <c r="F742" s="225">
        <v>226</v>
      </c>
      <c r="G742" s="228">
        <f>G743+G744+G745+G746+G747+G748+G749+G750+G751+G752+G753+G754+G755+G756+G757+G758</f>
        <v>0</v>
      </c>
      <c r="H742" s="228">
        <f>H743+H744+H745+H746+H747+H748+H749+H750+H751+H752+H753+H754+H755+H756+H757+H758</f>
        <v>0</v>
      </c>
      <c r="I742" s="228">
        <f>I743+I744+I745+I746+I747+I748+I749+I750+I751+I752+I753+I754+I755+I756+I757+I758</f>
        <v>0</v>
      </c>
      <c r="J742" s="207" t="e">
        <f>#REF!+H742+I742+G742</f>
        <v>#REF!</v>
      </c>
      <c r="K742" s="198">
        <v>1</v>
      </c>
      <c r="L742" s="283" t="e">
        <f>#REF!-#REF!</f>
        <v>#REF!</v>
      </c>
    </row>
    <row r="743" spans="1:12" ht="51" hidden="1">
      <c r="A743" s="229" t="s">
        <v>244</v>
      </c>
      <c r="B743" s="225" t="s">
        <v>52</v>
      </c>
      <c r="C743" s="225" t="s">
        <v>94</v>
      </c>
      <c r="D743" s="225" t="s">
        <v>166</v>
      </c>
      <c r="E743" s="225" t="s">
        <v>223</v>
      </c>
      <c r="F743" s="225"/>
      <c r="G743" s="230"/>
      <c r="H743" s="230"/>
      <c r="I743" s="230"/>
      <c r="J743" s="207" t="e">
        <f>#REF!+H743+I743+G743</f>
        <v>#REF!</v>
      </c>
      <c r="K743" s="198">
        <v>1</v>
      </c>
    </row>
    <row r="744" spans="1:12" hidden="1">
      <c r="A744" s="229" t="s">
        <v>245</v>
      </c>
      <c r="B744" s="225" t="s">
        <v>52</v>
      </c>
      <c r="C744" s="225" t="s">
        <v>94</v>
      </c>
      <c r="D744" s="225" t="s">
        <v>166</v>
      </c>
      <c r="E744" s="225" t="s">
        <v>223</v>
      </c>
      <c r="F744" s="225"/>
      <c r="G744" s="230"/>
      <c r="H744" s="230"/>
      <c r="I744" s="230"/>
      <c r="J744" s="207" t="e">
        <f>#REF!+H744+I744+G744</f>
        <v>#REF!</v>
      </c>
      <c r="K744" s="198">
        <v>1</v>
      </c>
    </row>
    <row r="745" spans="1:12" ht="25.5" hidden="1">
      <c r="A745" s="229" t="s">
        <v>246</v>
      </c>
      <c r="B745" s="225" t="s">
        <v>52</v>
      </c>
      <c r="C745" s="225" t="s">
        <v>94</v>
      </c>
      <c r="D745" s="225" t="s">
        <v>166</v>
      </c>
      <c r="E745" s="225" t="s">
        <v>223</v>
      </c>
      <c r="F745" s="225"/>
      <c r="G745" s="230"/>
      <c r="H745" s="230"/>
      <c r="I745" s="230"/>
      <c r="J745" s="207" t="e">
        <f>#REF!+H745+I745+G745</f>
        <v>#REF!</v>
      </c>
      <c r="K745" s="198">
        <v>1</v>
      </c>
    </row>
    <row r="746" spans="1:12" hidden="1">
      <c r="A746" s="229" t="s">
        <v>247</v>
      </c>
      <c r="B746" s="225" t="s">
        <v>52</v>
      </c>
      <c r="C746" s="225" t="s">
        <v>94</v>
      </c>
      <c r="D746" s="225" t="s">
        <v>166</v>
      </c>
      <c r="E746" s="225" t="s">
        <v>248</v>
      </c>
      <c r="F746" s="225"/>
      <c r="G746" s="232"/>
      <c r="H746" s="232"/>
      <c r="I746" s="232"/>
      <c r="J746" s="207" t="e">
        <f>#REF!+H746+I746+G746</f>
        <v>#REF!</v>
      </c>
      <c r="K746" s="198">
        <v>1</v>
      </c>
    </row>
    <row r="747" spans="1:12" ht="25.5" hidden="1">
      <c r="A747" s="229" t="s">
        <v>261</v>
      </c>
      <c r="B747" s="225" t="s">
        <v>52</v>
      </c>
      <c r="C747" s="225" t="s">
        <v>94</v>
      </c>
      <c r="D747" s="225" t="s">
        <v>166</v>
      </c>
      <c r="E747" s="225" t="s">
        <v>223</v>
      </c>
      <c r="F747" s="225"/>
      <c r="G747" s="232"/>
      <c r="H747" s="232"/>
      <c r="I747" s="232"/>
      <c r="J747" s="207" t="e">
        <f>#REF!+H747+I747+G747</f>
        <v>#REF!</v>
      </c>
      <c r="K747" s="198">
        <v>1</v>
      </c>
    </row>
    <row r="748" spans="1:12" ht="38.25" hidden="1">
      <c r="A748" s="229" t="s">
        <v>262</v>
      </c>
      <c r="B748" s="225" t="s">
        <v>52</v>
      </c>
      <c r="C748" s="225" t="s">
        <v>94</v>
      </c>
      <c r="D748" s="225" t="s">
        <v>166</v>
      </c>
      <c r="E748" s="225" t="s">
        <v>223</v>
      </c>
      <c r="F748" s="225"/>
      <c r="G748" s="232"/>
      <c r="H748" s="232"/>
      <c r="I748" s="232"/>
      <c r="J748" s="207" t="e">
        <f>#REF!+H748+I748+G748</f>
        <v>#REF!</v>
      </c>
      <c r="K748" s="198">
        <v>1</v>
      </c>
    </row>
    <row r="749" spans="1:12" ht="25.5" hidden="1">
      <c r="A749" s="229" t="s">
        <v>263</v>
      </c>
      <c r="B749" s="225" t="s">
        <v>52</v>
      </c>
      <c r="C749" s="225" t="s">
        <v>94</v>
      </c>
      <c r="D749" s="225" t="s">
        <v>166</v>
      </c>
      <c r="E749" s="225" t="s">
        <v>223</v>
      </c>
      <c r="F749" s="225"/>
      <c r="G749" s="232"/>
      <c r="H749" s="232"/>
      <c r="I749" s="232"/>
      <c r="J749" s="207" t="e">
        <f>#REF!+H749+I749+G749</f>
        <v>#REF!</v>
      </c>
      <c r="K749" s="198">
        <v>1</v>
      </c>
    </row>
    <row r="750" spans="1:12" ht="25.5" hidden="1">
      <c r="A750" s="229" t="s">
        <v>264</v>
      </c>
      <c r="B750" s="225" t="s">
        <v>52</v>
      </c>
      <c r="C750" s="225" t="s">
        <v>94</v>
      </c>
      <c r="D750" s="225" t="s">
        <v>166</v>
      </c>
      <c r="E750" s="225" t="s">
        <v>223</v>
      </c>
      <c r="F750" s="225"/>
      <c r="G750" s="232"/>
      <c r="H750" s="232"/>
      <c r="I750" s="232"/>
      <c r="J750" s="207" t="e">
        <f>#REF!+H750+I750+G750</f>
        <v>#REF!</v>
      </c>
      <c r="K750" s="198">
        <v>1</v>
      </c>
    </row>
    <row r="751" spans="1:12" hidden="1">
      <c r="A751" s="229" t="s">
        <v>265</v>
      </c>
      <c r="B751" s="225" t="s">
        <v>52</v>
      </c>
      <c r="C751" s="225" t="s">
        <v>94</v>
      </c>
      <c r="D751" s="225" t="s">
        <v>166</v>
      </c>
      <c r="E751" s="225" t="s">
        <v>223</v>
      </c>
      <c r="F751" s="225"/>
      <c r="G751" s="232"/>
      <c r="H751" s="232"/>
      <c r="I751" s="232"/>
      <c r="J751" s="207" t="e">
        <f>#REF!+H751+I751+G751</f>
        <v>#REF!</v>
      </c>
      <c r="K751" s="198">
        <v>1</v>
      </c>
    </row>
    <row r="752" spans="1:12" hidden="1">
      <c r="A752" s="229" t="s">
        <v>266</v>
      </c>
      <c r="B752" s="225" t="s">
        <v>52</v>
      </c>
      <c r="C752" s="225" t="s">
        <v>94</v>
      </c>
      <c r="D752" s="225" t="s">
        <v>166</v>
      </c>
      <c r="E752" s="225" t="s">
        <v>223</v>
      </c>
      <c r="F752" s="225"/>
      <c r="G752" s="232"/>
      <c r="H752" s="232"/>
      <c r="I752" s="232"/>
      <c r="J752" s="207" t="e">
        <f>#REF!+H752+I752+G752</f>
        <v>#REF!</v>
      </c>
      <c r="K752" s="198">
        <v>1</v>
      </c>
    </row>
    <row r="753" spans="1:12" ht="25.5" hidden="1">
      <c r="A753" s="229" t="s">
        <v>267</v>
      </c>
      <c r="B753" s="225" t="s">
        <v>52</v>
      </c>
      <c r="C753" s="225" t="s">
        <v>94</v>
      </c>
      <c r="D753" s="225" t="s">
        <v>166</v>
      </c>
      <c r="E753" s="225" t="s">
        <v>223</v>
      </c>
      <c r="F753" s="225"/>
      <c r="G753" s="232"/>
      <c r="H753" s="232"/>
      <c r="I753" s="232"/>
      <c r="J753" s="207" t="e">
        <f>#REF!+H753+I753+G753</f>
        <v>#REF!</v>
      </c>
      <c r="K753" s="198">
        <v>1</v>
      </c>
    </row>
    <row r="754" spans="1:12" ht="25.5" hidden="1">
      <c r="A754" s="229" t="s">
        <v>278</v>
      </c>
      <c r="B754" s="225" t="s">
        <v>52</v>
      </c>
      <c r="C754" s="225" t="s">
        <v>94</v>
      </c>
      <c r="D754" s="225" t="s">
        <v>166</v>
      </c>
      <c r="E754" s="225" t="s">
        <v>223</v>
      </c>
      <c r="F754" s="225"/>
      <c r="G754" s="232"/>
      <c r="H754" s="232"/>
      <c r="I754" s="232"/>
      <c r="J754" s="207" t="e">
        <f>#REF!+H754+I754+G754</f>
        <v>#REF!</v>
      </c>
      <c r="K754" s="198">
        <v>1</v>
      </c>
    </row>
    <row r="755" spans="1:12" ht="25.5" hidden="1">
      <c r="A755" s="229" t="s">
        <v>279</v>
      </c>
      <c r="B755" s="225" t="s">
        <v>52</v>
      </c>
      <c r="C755" s="225" t="s">
        <v>94</v>
      </c>
      <c r="D755" s="225" t="s">
        <v>166</v>
      </c>
      <c r="E755" s="225" t="s">
        <v>223</v>
      </c>
      <c r="F755" s="225"/>
      <c r="G755" s="232"/>
      <c r="H755" s="232"/>
      <c r="I755" s="232"/>
      <c r="J755" s="207" t="e">
        <f>#REF!+H755+I755+G755</f>
        <v>#REF!</v>
      </c>
      <c r="K755" s="198">
        <v>1</v>
      </c>
    </row>
    <row r="756" spans="1:12" hidden="1">
      <c r="A756" s="229" t="s">
        <v>280</v>
      </c>
      <c r="B756" s="225" t="s">
        <v>52</v>
      </c>
      <c r="C756" s="225" t="s">
        <v>94</v>
      </c>
      <c r="D756" s="225" t="s">
        <v>166</v>
      </c>
      <c r="E756" s="225" t="s">
        <v>223</v>
      </c>
      <c r="F756" s="225"/>
      <c r="G756" s="230"/>
      <c r="H756" s="230"/>
      <c r="I756" s="230"/>
      <c r="J756" s="207" t="e">
        <f>#REF!+H756+I756+G756</f>
        <v>#REF!</v>
      </c>
      <c r="K756" s="198">
        <v>1</v>
      </c>
    </row>
    <row r="757" spans="1:12" hidden="1">
      <c r="A757" s="229" t="s">
        <v>281</v>
      </c>
      <c r="B757" s="225" t="s">
        <v>52</v>
      </c>
      <c r="C757" s="225" t="s">
        <v>94</v>
      </c>
      <c r="D757" s="225" t="s">
        <v>166</v>
      </c>
      <c r="E757" s="225" t="s">
        <v>223</v>
      </c>
      <c r="F757" s="225"/>
      <c r="G757" s="230"/>
      <c r="H757" s="230"/>
      <c r="I757" s="230"/>
      <c r="J757" s="207" t="e">
        <f>#REF!+H757+I757+G757</f>
        <v>#REF!</v>
      </c>
      <c r="K757" s="198">
        <v>1</v>
      </c>
    </row>
    <row r="758" spans="1:12" hidden="1">
      <c r="A758" s="229" t="s">
        <v>220</v>
      </c>
      <c r="B758" s="225" t="s">
        <v>52</v>
      </c>
      <c r="C758" s="225" t="s">
        <v>94</v>
      </c>
      <c r="D758" s="225" t="s">
        <v>166</v>
      </c>
      <c r="E758" s="225" t="s">
        <v>223</v>
      </c>
      <c r="F758" s="225"/>
      <c r="G758" s="230"/>
      <c r="H758" s="230"/>
      <c r="I758" s="230"/>
      <c r="J758" s="207" t="e">
        <f>#REF!+H758+I758+G758</f>
        <v>#REF!</v>
      </c>
      <c r="K758" s="198">
        <v>1</v>
      </c>
      <c r="L758" s="283" t="e">
        <f>#REF!-#REF!</f>
        <v>#REF!</v>
      </c>
    </row>
    <row r="759" spans="1:12" ht="13.5" hidden="1">
      <c r="A759" s="227" t="s">
        <v>282</v>
      </c>
      <c r="B759" s="225" t="s">
        <v>52</v>
      </c>
      <c r="C759" s="225" t="s">
        <v>94</v>
      </c>
      <c r="D759" s="225" t="s">
        <v>166</v>
      </c>
      <c r="E759" s="225" t="s">
        <v>194</v>
      </c>
      <c r="F759" s="225">
        <v>230</v>
      </c>
      <c r="G759" s="233">
        <f>G760+G761</f>
        <v>0</v>
      </c>
      <c r="H759" s="233">
        <f>H760+H761</f>
        <v>0</v>
      </c>
      <c r="I759" s="233">
        <f>I760+I761</f>
        <v>0</v>
      </c>
      <c r="J759" s="207" t="e">
        <f>#REF!+H759+I759+G759</f>
        <v>#REF!</v>
      </c>
      <c r="K759" s="198">
        <v>1</v>
      </c>
    </row>
    <row r="760" spans="1:12" hidden="1">
      <c r="A760" s="229" t="s">
        <v>283</v>
      </c>
      <c r="B760" s="225" t="s">
        <v>52</v>
      </c>
      <c r="C760" s="225" t="s">
        <v>94</v>
      </c>
      <c r="D760" s="225" t="s">
        <v>166</v>
      </c>
      <c r="E760" s="225" t="s">
        <v>284</v>
      </c>
      <c r="F760" s="225">
        <v>231</v>
      </c>
      <c r="G760" s="232"/>
      <c r="H760" s="232"/>
      <c r="I760" s="232"/>
      <c r="J760" s="207" t="e">
        <f>#REF!+H760+I760+G760</f>
        <v>#REF!</v>
      </c>
      <c r="K760" s="198">
        <v>1</v>
      </c>
    </row>
    <row r="761" spans="1:12" hidden="1">
      <c r="A761" s="229" t="s">
        <v>285</v>
      </c>
      <c r="B761" s="225" t="s">
        <v>52</v>
      </c>
      <c r="C761" s="225" t="s">
        <v>94</v>
      </c>
      <c r="D761" s="225" t="s">
        <v>166</v>
      </c>
      <c r="E761" s="225" t="s">
        <v>284</v>
      </c>
      <c r="F761" s="225">
        <v>232</v>
      </c>
      <c r="G761" s="232"/>
      <c r="H761" s="232"/>
      <c r="I761" s="232"/>
      <c r="J761" s="207" t="e">
        <f>#REF!+H761+I761+G761</f>
        <v>#REF!</v>
      </c>
      <c r="K761" s="198">
        <v>1</v>
      </c>
    </row>
    <row r="762" spans="1:12" ht="27" hidden="1">
      <c r="A762" s="227" t="s">
        <v>286</v>
      </c>
      <c r="B762" s="225" t="s">
        <v>52</v>
      </c>
      <c r="C762" s="225" t="s">
        <v>94</v>
      </c>
      <c r="D762" s="225" t="s">
        <v>166</v>
      </c>
      <c r="E762" s="225" t="s">
        <v>223</v>
      </c>
      <c r="F762" s="225">
        <v>240</v>
      </c>
      <c r="G762" s="233">
        <f>G763+G764</f>
        <v>0</v>
      </c>
      <c r="H762" s="233">
        <f>H763+H764</f>
        <v>0</v>
      </c>
      <c r="I762" s="233">
        <f>I763+I764</f>
        <v>0</v>
      </c>
      <c r="J762" s="207" t="e">
        <f>#REF!+H762+I762+G762</f>
        <v>#REF!</v>
      </c>
      <c r="K762" s="198">
        <v>1</v>
      </c>
    </row>
    <row r="763" spans="1:12" ht="25.5" hidden="1">
      <c r="A763" s="229" t="s">
        <v>287</v>
      </c>
      <c r="B763" s="225" t="s">
        <v>52</v>
      </c>
      <c r="C763" s="225" t="s">
        <v>94</v>
      </c>
      <c r="D763" s="225" t="s">
        <v>166</v>
      </c>
      <c r="E763" s="225" t="s">
        <v>223</v>
      </c>
      <c r="F763" s="225">
        <v>241</v>
      </c>
      <c r="G763" s="232"/>
      <c r="H763" s="232"/>
      <c r="I763" s="232"/>
      <c r="J763" s="207" t="e">
        <f>#REF!+H763+I763+G763</f>
        <v>#REF!</v>
      </c>
      <c r="K763" s="198">
        <v>1</v>
      </c>
    </row>
    <row r="764" spans="1:12" ht="25.5" hidden="1">
      <c r="A764" s="229" t="s">
        <v>292</v>
      </c>
      <c r="B764" s="225" t="s">
        <v>52</v>
      </c>
      <c r="C764" s="225" t="s">
        <v>94</v>
      </c>
      <c r="D764" s="225" t="s">
        <v>166</v>
      </c>
      <c r="E764" s="225" t="s">
        <v>223</v>
      </c>
      <c r="F764" s="225">
        <v>242</v>
      </c>
      <c r="G764" s="232"/>
      <c r="H764" s="232"/>
      <c r="I764" s="232"/>
      <c r="J764" s="207" t="e">
        <f>#REF!+H764+I764+G764</f>
        <v>#REF!</v>
      </c>
      <c r="K764" s="198">
        <v>1</v>
      </c>
    </row>
    <row r="765" spans="1:12" ht="27" hidden="1">
      <c r="A765" s="227" t="s">
        <v>293</v>
      </c>
      <c r="B765" s="225" t="s">
        <v>52</v>
      </c>
      <c r="C765" s="225" t="s">
        <v>94</v>
      </c>
      <c r="D765" s="225" t="s">
        <v>166</v>
      </c>
      <c r="E765" s="225" t="s">
        <v>294</v>
      </c>
      <c r="F765" s="225" t="s">
        <v>295</v>
      </c>
      <c r="G765" s="233">
        <f>G766</f>
        <v>0</v>
      </c>
      <c r="H765" s="233">
        <f>H766</f>
        <v>0</v>
      </c>
      <c r="I765" s="233">
        <f>I766</f>
        <v>0</v>
      </c>
      <c r="J765" s="207" t="e">
        <f>#REF!+H765+I765+G765</f>
        <v>#REF!</v>
      </c>
      <c r="K765" s="198">
        <v>1</v>
      </c>
    </row>
    <row r="766" spans="1:12" ht="25.5" hidden="1">
      <c r="A766" s="229" t="s">
        <v>296</v>
      </c>
      <c r="B766" s="225" t="s">
        <v>52</v>
      </c>
      <c r="C766" s="225" t="s">
        <v>94</v>
      </c>
      <c r="D766" s="225" t="s">
        <v>166</v>
      </c>
      <c r="E766" s="225" t="s">
        <v>297</v>
      </c>
      <c r="F766" s="225" t="s">
        <v>298</v>
      </c>
      <c r="G766" s="232"/>
      <c r="H766" s="232"/>
      <c r="I766" s="232"/>
      <c r="J766" s="207" t="e">
        <f>#REF!+H766+I766+G766</f>
        <v>#REF!</v>
      </c>
      <c r="K766" s="198">
        <v>1</v>
      </c>
    </row>
    <row r="767" spans="1:12" ht="13.5" hidden="1">
      <c r="A767" s="227" t="s">
        <v>299</v>
      </c>
      <c r="B767" s="225" t="s">
        <v>52</v>
      </c>
      <c r="C767" s="225" t="s">
        <v>94</v>
      </c>
      <c r="D767" s="225" t="s">
        <v>166</v>
      </c>
      <c r="E767" s="225" t="s">
        <v>300</v>
      </c>
      <c r="F767" s="225">
        <v>260</v>
      </c>
      <c r="G767" s="233">
        <f>G768+G771</f>
        <v>0</v>
      </c>
      <c r="H767" s="233">
        <f>H768+H771</f>
        <v>0</v>
      </c>
      <c r="I767" s="233">
        <f>I768+I771</f>
        <v>0</v>
      </c>
      <c r="J767" s="207" t="e">
        <f>#REF!+H767+I767+G767</f>
        <v>#REF!</v>
      </c>
      <c r="K767" s="198">
        <v>1</v>
      </c>
    </row>
    <row r="768" spans="1:12" ht="25.5" hidden="1">
      <c r="A768" s="229" t="s">
        <v>301</v>
      </c>
      <c r="B768" s="225" t="s">
        <v>52</v>
      </c>
      <c r="C768" s="225" t="s">
        <v>94</v>
      </c>
      <c r="D768" s="225" t="s">
        <v>166</v>
      </c>
      <c r="E768" s="225" t="s">
        <v>302</v>
      </c>
      <c r="F768" s="225">
        <v>262</v>
      </c>
      <c r="G768" s="233">
        <f>G769+G770</f>
        <v>0</v>
      </c>
      <c r="H768" s="233">
        <f>H769+H770</f>
        <v>0</v>
      </c>
      <c r="I768" s="233">
        <f>I769+I770</f>
        <v>0</v>
      </c>
      <c r="J768" s="207" t="e">
        <f>#REF!+H768+I768+G768</f>
        <v>#REF!</v>
      </c>
      <c r="K768" s="198">
        <v>1</v>
      </c>
    </row>
    <row r="769" spans="1:11" hidden="1">
      <c r="A769" s="229" t="s">
        <v>303</v>
      </c>
      <c r="B769" s="225" t="s">
        <v>52</v>
      </c>
      <c r="C769" s="225" t="s">
        <v>94</v>
      </c>
      <c r="D769" s="225" t="s">
        <v>166</v>
      </c>
      <c r="E769" s="225" t="s">
        <v>302</v>
      </c>
      <c r="F769" s="225"/>
      <c r="G769" s="230"/>
      <c r="H769" s="230"/>
      <c r="I769" s="230"/>
      <c r="J769" s="207" t="e">
        <f>#REF!+H769+I769+G769</f>
        <v>#REF!</v>
      </c>
      <c r="K769" s="198">
        <v>1</v>
      </c>
    </row>
    <row r="770" spans="1:11" hidden="1">
      <c r="A770" s="229" t="s">
        <v>304</v>
      </c>
      <c r="B770" s="225" t="s">
        <v>52</v>
      </c>
      <c r="C770" s="225" t="s">
        <v>94</v>
      </c>
      <c r="D770" s="225" t="s">
        <v>166</v>
      </c>
      <c r="E770" s="225" t="s">
        <v>302</v>
      </c>
      <c r="F770" s="225"/>
      <c r="G770" s="230"/>
      <c r="H770" s="230"/>
      <c r="I770" s="230"/>
      <c r="J770" s="207" t="e">
        <f>#REF!+H770+I770+G770</f>
        <v>#REF!</v>
      </c>
      <c r="K770" s="198">
        <v>1</v>
      </c>
    </row>
    <row r="771" spans="1:11" ht="25.5" hidden="1">
      <c r="A771" s="229" t="s">
        <v>305</v>
      </c>
      <c r="B771" s="225" t="s">
        <v>52</v>
      </c>
      <c r="C771" s="225" t="s">
        <v>94</v>
      </c>
      <c r="D771" s="225" t="s">
        <v>166</v>
      </c>
      <c r="E771" s="225" t="s">
        <v>306</v>
      </c>
      <c r="F771" s="225" t="s">
        <v>307</v>
      </c>
      <c r="G771" s="230"/>
      <c r="H771" s="230"/>
      <c r="I771" s="230"/>
      <c r="J771" s="207" t="e">
        <f>#REF!+H771+I771+G771</f>
        <v>#REF!</v>
      </c>
      <c r="K771" s="198">
        <v>1</v>
      </c>
    </row>
    <row r="772" spans="1:11" ht="13.5" hidden="1">
      <c r="A772" s="227" t="s">
        <v>308</v>
      </c>
      <c r="B772" s="225" t="s">
        <v>52</v>
      </c>
      <c r="C772" s="225" t="s">
        <v>94</v>
      </c>
      <c r="D772" s="225" t="s">
        <v>166</v>
      </c>
      <c r="E772" s="225" t="s">
        <v>223</v>
      </c>
      <c r="F772" s="225">
        <v>290</v>
      </c>
      <c r="G772" s="228">
        <f>G773+G774+G775+G776+G777+G778+G779+G780</f>
        <v>0</v>
      </c>
      <c r="H772" s="228">
        <f>H773+H774+H775+H776+H777+H778+H779+H780</f>
        <v>0</v>
      </c>
      <c r="I772" s="228">
        <f>I773+I774+I775+I776+I777+I778+I779+I780</f>
        <v>0</v>
      </c>
      <c r="J772" s="207" t="e">
        <f>#REF!+H772+I772+G772</f>
        <v>#REF!</v>
      </c>
      <c r="K772" s="198">
        <v>1</v>
      </c>
    </row>
    <row r="773" spans="1:11" ht="25.5" hidden="1">
      <c r="A773" s="229" t="s">
        <v>309</v>
      </c>
      <c r="B773" s="225" t="s">
        <v>52</v>
      </c>
      <c r="C773" s="225" t="s">
        <v>94</v>
      </c>
      <c r="D773" s="225" t="s">
        <v>166</v>
      </c>
      <c r="E773" s="225" t="s">
        <v>310</v>
      </c>
      <c r="F773" s="225"/>
      <c r="G773" s="230"/>
      <c r="H773" s="230"/>
      <c r="I773" s="230"/>
      <c r="J773" s="207" t="e">
        <f>#REF!+H773+I773+G773</f>
        <v>#REF!</v>
      </c>
      <c r="K773" s="198">
        <v>1</v>
      </c>
    </row>
    <row r="774" spans="1:11" hidden="1">
      <c r="A774" s="229" t="s">
        <v>311</v>
      </c>
      <c r="B774" s="225" t="s">
        <v>52</v>
      </c>
      <c r="C774" s="225" t="s">
        <v>94</v>
      </c>
      <c r="D774" s="225" t="s">
        <v>166</v>
      </c>
      <c r="E774" s="225" t="s">
        <v>312</v>
      </c>
      <c r="F774" s="225"/>
      <c r="G774" s="232"/>
      <c r="H774" s="232"/>
      <c r="I774" s="232"/>
      <c r="J774" s="207" t="e">
        <f>#REF!+H774+I774+G774</f>
        <v>#REF!</v>
      </c>
      <c r="K774" s="198">
        <v>1</v>
      </c>
    </row>
    <row r="775" spans="1:11" hidden="1">
      <c r="A775" s="229" t="s">
        <v>313</v>
      </c>
      <c r="B775" s="225" t="s">
        <v>52</v>
      </c>
      <c r="C775" s="225" t="s">
        <v>94</v>
      </c>
      <c r="D775" s="225" t="s">
        <v>166</v>
      </c>
      <c r="E775" s="225" t="s">
        <v>223</v>
      </c>
      <c r="F775" s="225"/>
      <c r="G775" s="232"/>
      <c r="H775" s="232"/>
      <c r="I775" s="232"/>
      <c r="J775" s="207" t="e">
        <f>#REF!+H775+I775+G775</f>
        <v>#REF!</v>
      </c>
      <c r="K775" s="198">
        <v>1</v>
      </c>
    </row>
    <row r="776" spans="1:11" s="236" customFormat="1" hidden="1">
      <c r="A776" s="229" t="s">
        <v>314</v>
      </c>
      <c r="B776" s="225" t="s">
        <v>52</v>
      </c>
      <c r="C776" s="225" t="s">
        <v>94</v>
      </c>
      <c r="D776" s="225" t="s">
        <v>166</v>
      </c>
      <c r="E776" s="225" t="s">
        <v>223</v>
      </c>
      <c r="F776" s="225"/>
      <c r="G776" s="232"/>
      <c r="H776" s="232"/>
      <c r="I776" s="232"/>
      <c r="J776" s="207" t="e">
        <f>#REF!+H776+I776+G776</f>
        <v>#REF!</v>
      </c>
      <c r="K776" s="198">
        <v>1</v>
      </c>
    </row>
    <row r="777" spans="1:11" s="236" customFormat="1" hidden="1">
      <c r="A777" s="229" t="s">
        <v>315</v>
      </c>
      <c r="B777" s="225" t="s">
        <v>52</v>
      </c>
      <c r="C777" s="225" t="s">
        <v>94</v>
      </c>
      <c r="D777" s="225" t="s">
        <v>166</v>
      </c>
      <c r="E777" s="225" t="s">
        <v>223</v>
      </c>
      <c r="F777" s="225"/>
      <c r="G777" s="230"/>
      <c r="H777" s="230"/>
      <c r="I777" s="230"/>
      <c r="J777" s="207" t="e">
        <f>#REF!+H777+I777+G777</f>
        <v>#REF!</v>
      </c>
      <c r="K777" s="198">
        <v>1</v>
      </c>
    </row>
    <row r="778" spans="1:11" s="236" customFormat="1" ht="38.25" hidden="1">
      <c r="A778" s="229" t="s">
        <v>316</v>
      </c>
      <c r="B778" s="225" t="s">
        <v>52</v>
      </c>
      <c r="C778" s="225" t="s">
        <v>94</v>
      </c>
      <c r="D778" s="225" t="s">
        <v>166</v>
      </c>
      <c r="E778" s="225" t="s">
        <v>223</v>
      </c>
      <c r="F778" s="225"/>
      <c r="G778" s="230"/>
      <c r="H778" s="230"/>
      <c r="I778" s="230"/>
      <c r="J778" s="207" t="e">
        <f>#REF!+H778+I778+G778</f>
        <v>#REF!</v>
      </c>
      <c r="K778" s="198">
        <v>1</v>
      </c>
    </row>
    <row r="779" spans="1:11" s="236" customFormat="1" hidden="1">
      <c r="A779" s="229" t="s">
        <v>317</v>
      </c>
      <c r="B779" s="225" t="s">
        <v>52</v>
      </c>
      <c r="C779" s="225" t="s">
        <v>94</v>
      </c>
      <c r="D779" s="225" t="s">
        <v>166</v>
      </c>
      <c r="E779" s="225" t="s">
        <v>223</v>
      </c>
      <c r="F779" s="225"/>
      <c r="G779" s="230"/>
      <c r="H779" s="230"/>
      <c r="I779" s="230"/>
      <c r="J779" s="207" t="e">
        <f>#REF!+H779+I779+G779</f>
        <v>#REF!</v>
      </c>
      <c r="K779" s="198">
        <v>1</v>
      </c>
    </row>
    <row r="780" spans="1:11" s="236" customFormat="1" hidden="1">
      <c r="A780" s="229" t="s">
        <v>220</v>
      </c>
      <c r="B780" s="225" t="s">
        <v>52</v>
      </c>
      <c r="C780" s="225" t="s">
        <v>94</v>
      </c>
      <c r="D780" s="225" t="s">
        <v>166</v>
      </c>
      <c r="E780" s="225" t="s">
        <v>223</v>
      </c>
      <c r="F780" s="225"/>
      <c r="G780" s="232"/>
      <c r="H780" s="232"/>
      <c r="I780" s="232"/>
      <c r="J780" s="207" t="e">
        <f>#REF!+H780+I780+G780</f>
        <v>#REF!</v>
      </c>
      <c r="K780" s="198">
        <v>1</v>
      </c>
    </row>
    <row r="781" spans="1:11" s="236" customFormat="1" ht="13.5" hidden="1">
      <c r="A781" s="227" t="s">
        <v>319</v>
      </c>
      <c r="B781" s="225" t="s">
        <v>52</v>
      </c>
      <c r="C781" s="225" t="s">
        <v>94</v>
      </c>
      <c r="D781" s="225" t="s">
        <v>166</v>
      </c>
      <c r="E781" s="225" t="s">
        <v>223</v>
      </c>
      <c r="F781" s="234">
        <v>300</v>
      </c>
      <c r="G781" s="235">
        <f>G782+G788+G789</f>
        <v>0</v>
      </c>
      <c r="H781" s="235">
        <f>H782+H788+H789</f>
        <v>0</v>
      </c>
      <c r="I781" s="235">
        <f>I782+I788+I789</f>
        <v>0</v>
      </c>
      <c r="J781" s="207" t="e">
        <f>#REF!+H781+I781+G781</f>
        <v>#REF!</v>
      </c>
      <c r="K781" s="198">
        <v>1</v>
      </c>
    </row>
    <row r="782" spans="1:11" s="236" customFormat="1" ht="25.5" hidden="1">
      <c r="A782" s="231" t="s">
        <v>320</v>
      </c>
      <c r="B782" s="225" t="s">
        <v>52</v>
      </c>
      <c r="C782" s="225" t="s">
        <v>94</v>
      </c>
      <c r="D782" s="225" t="s">
        <v>166</v>
      </c>
      <c r="E782" s="225" t="s">
        <v>223</v>
      </c>
      <c r="F782" s="225">
        <v>310</v>
      </c>
      <c r="G782" s="228">
        <f>G783+G784+G785+G786+G787</f>
        <v>0</v>
      </c>
      <c r="H782" s="228">
        <f>H783+H784+H785+H786+H787</f>
        <v>0</v>
      </c>
      <c r="I782" s="228">
        <f>I783+I784+I785+I786+I787</f>
        <v>0</v>
      </c>
      <c r="J782" s="207" t="e">
        <f>#REF!+H782+I782+G782</f>
        <v>#REF!</v>
      </c>
      <c r="K782" s="198">
        <v>1</v>
      </c>
    </row>
    <row r="783" spans="1:11" s="236" customFormat="1" ht="38.25" hidden="1">
      <c r="A783" s="229" t="s">
        <v>321</v>
      </c>
      <c r="B783" s="225" t="s">
        <v>52</v>
      </c>
      <c r="C783" s="225" t="s">
        <v>94</v>
      </c>
      <c r="D783" s="225" t="s">
        <v>166</v>
      </c>
      <c r="E783" s="225" t="s">
        <v>223</v>
      </c>
      <c r="F783" s="225"/>
      <c r="G783" s="232"/>
      <c r="H783" s="232"/>
      <c r="I783" s="232"/>
      <c r="J783" s="207" t="e">
        <f>#REF!+H783+I783+G783</f>
        <v>#REF!</v>
      </c>
      <c r="K783" s="198">
        <v>1</v>
      </c>
    </row>
    <row r="784" spans="1:11" s="236" customFormat="1" hidden="1">
      <c r="A784" s="229" t="s">
        <v>322</v>
      </c>
      <c r="B784" s="225" t="s">
        <v>52</v>
      </c>
      <c r="C784" s="225" t="s">
        <v>94</v>
      </c>
      <c r="D784" s="225" t="s">
        <v>166</v>
      </c>
      <c r="E784" s="225"/>
      <c r="F784" s="225"/>
      <c r="G784" s="232"/>
      <c r="H784" s="232"/>
      <c r="I784" s="232"/>
      <c r="J784" s="207" t="e">
        <f>#REF!+H784+I784+G784</f>
        <v>#REF!</v>
      </c>
      <c r="K784" s="198">
        <v>1</v>
      </c>
    </row>
    <row r="785" spans="1:13" s="236" customFormat="1" hidden="1">
      <c r="A785" s="229" t="s">
        <v>323</v>
      </c>
      <c r="B785" s="225" t="s">
        <v>52</v>
      </c>
      <c r="C785" s="225" t="s">
        <v>94</v>
      </c>
      <c r="D785" s="225" t="s">
        <v>166</v>
      </c>
      <c r="E785" s="225" t="s">
        <v>223</v>
      </c>
      <c r="F785" s="225"/>
      <c r="G785" s="232"/>
      <c r="H785" s="232"/>
      <c r="I785" s="232"/>
      <c r="J785" s="207" t="e">
        <f>#REF!+H785+I785+G785</f>
        <v>#REF!</v>
      </c>
      <c r="K785" s="198">
        <v>1</v>
      </c>
    </row>
    <row r="786" spans="1:13" s="236" customFormat="1" ht="38.25" hidden="1">
      <c r="A786" s="229" t="s">
        <v>324</v>
      </c>
      <c r="B786" s="225" t="s">
        <v>52</v>
      </c>
      <c r="C786" s="225" t="s">
        <v>94</v>
      </c>
      <c r="D786" s="225" t="s">
        <v>166</v>
      </c>
      <c r="E786" s="225" t="s">
        <v>223</v>
      </c>
      <c r="F786" s="225"/>
      <c r="G786" s="230"/>
      <c r="H786" s="230"/>
      <c r="I786" s="230"/>
      <c r="J786" s="207" t="e">
        <f>#REF!+H786+I786+G786</f>
        <v>#REF!</v>
      </c>
      <c r="K786" s="198">
        <v>1</v>
      </c>
    </row>
    <row r="787" spans="1:13" s="236" customFormat="1" hidden="1">
      <c r="A787" s="229" t="s">
        <v>220</v>
      </c>
      <c r="B787" s="225" t="s">
        <v>52</v>
      </c>
      <c r="C787" s="225" t="s">
        <v>94</v>
      </c>
      <c r="D787" s="225" t="s">
        <v>166</v>
      </c>
      <c r="E787" s="225" t="s">
        <v>223</v>
      </c>
      <c r="F787" s="225"/>
      <c r="G787" s="232"/>
      <c r="H787" s="232"/>
      <c r="I787" s="232"/>
      <c r="J787" s="207" t="e">
        <f>#REF!+H787+I787+G787</f>
        <v>#REF!</v>
      </c>
      <c r="K787" s="198">
        <v>1</v>
      </c>
    </row>
    <row r="788" spans="1:13" s="236" customFormat="1" hidden="1">
      <c r="A788" s="231" t="s">
        <v>325</v>
      </c>
      <c r="B788" s="225" t="s">
        <v>52</v>
      </c>
      <c r="C788" s="225" t="s">
        <v>94</v>
      </c>
      <c r="D788" s="225" t="s">
        <v>166</v>
      </c>
      <c r="E788" s="225" t="s">
        <v>223</v>
      </c>
      <c r="F788" s="225">
        <v>320</v>
      </c>
      <c r="G788" s="232"/>
      <c r="H788" s="232"/>
      <c r="I788" s="232"/>
      <c r="J788" s="207" t="e">
        <f>#REF!+H788+I788+G788</f>
        <v>#REF!</v>
      </c>
      <c r="K788" s="198">
        <v>1</v>
      </c>
    </row>
    <row r="789" spans="1:13" s="236" customFormat="1" ht="25.5" hidden="1">
      <c r="A789" s="231" t="s">
        <v>326</v>
      </c>
      <c r="B789" s="225" t="s">
        <v>52</v>
      </c>
      <c r="C789" s="225" t="s">
        <v>94</v>
      </c>
      <c r="D789" s="225" t="s">
        <v>166</v>
      </c>
      <c r="E789" s="225" t="s">
        <v>223</v>
      </c>
      <c r="F789" s="225">
        <v>340</v>
      </c>
      <c r="G789" s="228">
        <f>G790+G791+G792+G793+G794+G795+G796+G797+G798</f>
        <v>0</v>
      </c>
      <c r="H789" s="228">
        <f>H790+H791+H792+H793+H794+H795+H796+H797+H798</f>
        <v>0</v>
      </c>
      <c r="I789" s="228">
        <f>I790+I791+I792+I793+I794+I795+I796+I797+I798</f>
        <v>0</v>
      </c>
      <c r="J789" s="207" t="e">
        <f>#REF!+H789+I789+G789</f>
        <v>#REF!</v>
      </c>
      <c r="K789" s="198">
        <v>1</v>
      </c>
    </row>
    <row r="790" spans="1:13" s="236" customFormat="1" hidden="1">
      <c r="A790" s="229" t="s">
        <v>327</v>
      </c>
      <c r="B790" s="225" t="s">
        <v>52</v>
      </c>
      <c r="C790" s="225" t="s">
        <v>94</v>
      </c>
      <c r="D790" s="225" t="s">
        <v>166</v>
      </c>
      <c r="E790" s="225" t="s">
        <v>223</v>
      </c>
      <c r="F790" s="225"/>
      <c r="G790" s="232"/>
      <c r="H790" s="232"/>
      <c r="I790" s="232"/>
      <c r="J790" s="207" t="e">
        <f>#REF!+H790+I790+G790</f>
        <v>#REF!</v>
      </c>
      <c r="K790" s="198">
        <v>1</v>
      </c>
    </row>
    <row r="791" spans="1:13" s="236" customFormat="1" hidden="1">
      <c r="A791" s="229" t="s">
        <v>328</v>
      </c>
      <c r="B791" s="225" t="s">
        <v>52</v>
      </c>
      <c r="C791" s="225" t="s">
        <v>94</v>
      </c>
      <c r="D791" s="225" t="s">
        <v>166</v>
      </c>
      <c r="E791" s="225" t="s">
        <v>223</v>
      </c>
      <c r="F791" s="225"/>
      <c r="G791" s="230"/>
      <c r="H791" s="230"/>
      <c r="I791" s="230"/>
      <c r="J791" s="207" t="e">
        <f>#REF!+H791+I791+G791</f>
        <v>#REF!</v>
      </c>
      <c r="K791" s="198">
        <v>1</v>
      </c>
    </row>
    <row r="792" spans="1:13" s="236" customFormat="1" hidden="1">
      <c r="A792" s="229" t="s">
        <v>329</v>
      </c>
      <c r="B792" s="225" t="s">
        <v>52</v>
      </c>
      <c r="C792" s="225" t="s">
        <v>94</v>
      </c>
      <c r="D792" s="225" t="s">
        <v>166</v>
      </c>
      <c r="E792" s="225" t="s">
        <v>223</v>
      </c>
      <c r="F792" s="225"/>
      <c r="G792" s="230"/>
      <c r="H792" s="230"/>
      <c r="I792" s="230"/>
      <c r="J792" s="207" t="e">
        <f>#REF!+H792+I792+G792</f>
        <v>#REF!</v>
      </c>
      <c r="K792" s="198">
        <v>1</v>
      </c>
    </row>
    <row r="793" spans="1:13" s="236" customFormat="1" hidden="1">
      <c r="A793" s="229" t="s">
        <v>330</v>
      </c>
      <c r="B793" s="225" t="s">
        <v>52</v>
      </c>
      <c r="C793" s="225" t="s">
        <v>94</v>
      </c>
      <c r="D793" s="225" t="s">
        <v>166</v>
      </c>
      <c r="E793" s="225" t="s">
        <v>223</v>
      </c>
      <c r="F793" s="225"/>
      <c r="G793" s="230"/>
      <c r="H793" s="230"/>
      <c r="I793" s="230"/>
      <c r="J793" s="207" t="e">
        <f>#REF!+H793+I793+G793</f>
        <v>#REF!</v>
      </c>
      <c r="K793" s="198">
        <v>1</v>
      </c>
    </row>
    <row r="794" spans="1:13" s="236" customFormat="1" hidden="1">
      <c r="A794" s="229" t="s">
        <v>331</v>
      </c>
      <c r="B794" s="225" t="s">
        <v>52</v>
      </c>
      <c r="C794" s="225" t="s">
        <v>94</v>
      </c>
      <c r="D794" s="225" t="s">
        <v>166</v>
      </c>
      <c r="E794" s="225" t="s">
        <v>223</v>
      </c>
      <c r="F794" s="225"/>
      <c r="G794" s="230"/>
      <c r="H794" s="230"/>
      <c r="I794" s="230"/>
      <c r="J794" s="207" t="e">
        <f>#REF!+H794+I794+G794</f>
        <v>#REF!</v>
      </c>
      <c r="K794" s="198">
        <v>1</v>
      </c>
    </row>
    <row r="795" spans="1:13" s="236" customFormat="1" hidden="1">
      <c r="A795" s="229" t="s">
        <v>332</v>
      </c>
      <c r="B795" s="225" t="s">
        <v>52</v>
      </c>
      <c r="C795" s="225" t="s">
        <v>94</v>
      </c>
      <c r="D795" s="225" t="s">
        <v>166</v>
      </c>
      <c r="E795" s="225" t="s">
        <v>223</v>
      </c>
      <c r="F795" s="225"/>
      <c r="G795" s="230"/>
      <c r="H795" s="230"/>
      <c r="I795" s="230"/>
      <c r="J795" s="207" t="e">
        <f>#REF!+H795+I795+G795</f>
        <v>#REF!</v>
      </c>
      <c r="K795" s="198">
        <v>1</v>
      </c>
    </row>
    <row r="796" spans="1:13" s="236" customFormat="1" ht="25.5" hidden="1">
      <c r="A796" s="229" t="s">
        <v>333</v>
      </c>
      <c r="B796" s="225" t="s">
        <v>52</v>
      </c>
      <c r="C796" s="225" t="s">
        <v>94</v>
      </c>
      <c r="D796" s="225" t="s">
        <v>166</v>
      </c>
      <c r="E796" s="225" t="s">
        <v>223</v>
      </c>
      <c r="F796" s="225"/>
      <c r="G796" s="230"/>
      <c r="H796" s="230"/>
      <c r="I796" s="230"/>
      <c r="J796" s="207" t="e">
        <f>#REF!+H796+I796+G796</f>
        <v>#REF!</v>
      </c>
      <c r="K796" s="198">
        <v>1</v>
      </c>
    </row>
    <row r="797" spans="1:13" s="236" customFormat="1" ht="25.5" hidden="1">
      <c r="A797" s="229" t="s">
        <v>334</v>
      </c>
      <c r="B797" s="225" t="s">
        <v>52</v>
      </c>
      <c r="C797" s="225" t="s">
        <v>94</v>
      </c>
      <c r="D797" s="225" t="s">
        <v>166</v>
      </c>
      <c r="E797" s="225" t="s">
        <v>248</v>
      </c>
      <c r="F797" s="225"/>
      <c r="G797" s="230"/>
      <c r="H797" s="230"/>
      <c r="I797" s="230"/>
      <c r="J797" s="207" t="e">
        <f>#REF!+H797+I797+G797</f>
        <v>#REF!</v>
      </c>
      <c r="K797" s="198">
        <v>1</v>
      </c>
    </row>
    <row r="798" spans="1:13" s="236" customFormat="1" hidden="1">
      <c r="A798" s="229" t="s">
        <v>335</v>
      </c>
      <c r="B798" s="225" t="s">
        <v>52</v>
      </c>
      <c r="C798" s="225" t="s">
        <v>94</v>
      </c>
      <c r="D798" s="225" t="s">
        <v>166</v>
      </c>
      <c r="E798" s="225" t="s">
        <v>223</v>
      </c>
      <c r="F798" s="225"/>
      <c r="G798" s="230"/>
      <c r="H798" s="230"/>
      <c r="I798" s="230"/>
      <c r="J798" s="207" t="e">
        <f>#REF!+H798+I798+G798</f>
        <v>#REF!</v>
      </c>
      <c r="K798" s="198">
        <v>1</v>
      </c>
    </row>
    <row r="799" spans="1:13" s="236" customFormat="1">
      <c r="A799" s="208" t="s">
        <v>74</v>
      </c>
      <c r="B799" s="215" t="s">
        <v>53</v>
      </c>
      <c r="C799" s="216"/>
      <c r="D799" s="216"/>
      <c r="E799" s="216"/>
      <c r="F799" s="216"/>
      <c r="G799" s="217">
        <f>G887+G1146+G800</f>
        <v>12122</v>
      </c>
      <c r="H799" s="217">
        <f>H887+H1146+H800</f>
        <v>15599</v>
      </c>
      <c r="I799" s="217">
        <f>I887+I1146+I800</f>
        <v>17379.099999999999</v>
      </c>
      <c r="J799" s="207">
        <f>H799+I799+G799</f>
        <v>45100.1</v>
      </c>
      <c r="K799" s="198">
        <v>1</v>
      </c>
      <c r="L799" s="283" t="e">
        <f>#REF!-#REF!</f>
        <v>#REF!</v>
      </c>
      <c r="M799" s="283" t="e">
        <f>G799-#REF!</f>
        <v>#REF!</v>
      </c>
    </row>
    <row r="800" spans="1:13" s="236" customFormat="1" hidden="1">
      <c r="A800" s="218" t="s">
        <v>349</v>
      </c>
      <c r="B800" s="219" t="s">
        <v>53</v>
      </c>
      <c r="C800" s="219" t="s">
        <v>54</v>
      </c>
      <c r="D800" s="219"/>
      <c r="E800" s="219"/>
      <c r="F800" s="219"/>
      <c r="G800" s="220">
        <f>G801</f>
        <v>0</v>
      </c>
      <c r="H800" s="220">
        <f>H801</f>
        <v>0</v>
      </c>
      <c r="I800" s="220">
        <f>I801</f>
        <v>0</v>
      </c>
      <c r="J800" s="207" t="e">
        <f>#REF!+H800+I800+G800</f>
        <v>#REF!</v>
      </c>
      <c r="K800" s="198">
        <v>1</v>
      </c>
    </row>
    <row r="801" spans="1:11" s="236" customFormat="1" hidden="1">
      <c r="A801" s="221" t="s">
        <v>350</v>
      </c>
      <c r="B801" s="222" t="s">
        <v>53</v>
      </c>
      <c r="C801" s="222" t="s">
        <v>54</v>
      </c>
      <c r="D801" s="222" t="s">
        <v>351</v>
      </c>
      <c r="E801" s="222"/>
      <c r="F801" s="222"/>
      <c r="G801" s="223">
        <f>G802+G869</f>
        <v>0</v>
      </c>
      <c r="H801" s="223">
        <f>H802+H869</f>
        <v>0</v>
      </c>
      <c r="I801" s="223">
        <f>I802+I869</f>
        <v>0</v>
      </c>
      <c r="J801" s="207" t="e">
        <f>#REF!+H801+I801+G801</f>
        <v>#REF!</v>
      </c>
      <c r="K801" s="198">
        <v>1</v>
      </c>
    </row>
    <row r="802" spans="1:11" s="236" customFormat="1" hidden="1">
      <c r="A802" s="224" t="s">
        <v>212</v>
      </c>
      <c r="B802" s="225" t="s">
        <v>53</v>
      </c>
      <c r="C802" s="225" t="s">
        <v>54</v>
      </c>
      <c r="D802" s="225" t="s">
        <v>351</v>
      </c>
      <c r="E802" s="225"/>
      <c r="F802" s="225" t="s">
        <v>152</v>
      </c>
      <c r="G802" s="226">
        <f>G803+G809+G847+G850+G853+G855+G860</f>
        <v>0</v>
      </c>
      <c r="H802" s="226">
        <f>H803+H809+H847+H850+H853+H855+H860</f>
        <v>0</v>
      </c>
      <c r="I802" s="226">
        <f>I803+I809+I847+I850+I853+I855+I860</f>
        <v>0</v>
      </c>
      <c r="J802" s="207" t="e">
        <f>#REF!+H802+I802+G802</f>
        <v>#REF!</v>
      </c>
      <c r="K802" s="198">
        <v>1</v>
      </c>
    </row>
    <row r="803" spans="1:11" s="236" customFormat="1" ht="27" hidden="1">
      <c r="A803" s="227" t="s">
        <v>213</v>
      </c>
      <c r="B803" s="225" t="s">
        <v>53</v>
      </c>
      <c r="C803" s="225" t="s">
        <v>54</v>
      </c>
      <c r="D803" s="225" t="s">
        <v>352</v>
      </c>
      <c r="E803" s="225" t="s">
        <v>214</v>
      </c>
      <c r="F803" s="225"/>
      <c r="G803" s="228">
        <f>G804+G805+G808</f>
        <v>0</v>
      </c>
      <c r="H803" s="228">
        <f>H804+H805+H808</f>
        <v>0</v>
      </c>
      <c r="I803" s="228">
        <f>I804+I805+I808</f>
        <v>0</v>
      </c>
      <c r="J803" s="207" t="e">
        <f>#REF!+H803+I803+G803</f>
        <v>#REF!</v>
      </c>
      <c r="K803" s="198">
        <v>1</v>
      </c>
    </row>
    <row r="804" spans="1:11" s="236" customFormat="1" hidden="1">
      <c r="A804" s="229" t="s">
        <v>216</v>
      </c>
      <c r="B804" s="225" t="s">
        <v>53</v>
      </c>
      <c r="C804" s="225" t="s">
        <v>54</v>
      </c>
      <c r="D804" s="225" t="s">
        <v>352</v>
      </c>
      <c r="E804" s="225" t="s">
        <v>217</v>
      </c>
      <c r="F804" s="225">
        <v>211</v>
      </c>
      <c r="G804" s="230"/>
      <c r="H804" s="230"/>
      <c r="I804" s="230"/>
      <c r="J804" s="207" t="e">
        <f>#REF!+H804+I804+G804</f>
        <v>#REF!</v>
      </c>
      <c r="K804" s="198">
        <v>1</v>
      </c>
    </row>
    <row r="805" spans="1:11" s="236" customFormat="1" hidden="1">
      <c r="A805" s="231" t="s">
        <v>218</v>
      </c>
      <c r="B805" s="225" t="s">
        <v>53</v>
      </c>
      <c r="C805" s="225" t="s">
        <v>54</v>
      </c>
      <c r="D805" s="225" t="s">
        <v>352</v>
      </c>
      <c r="E805" s="225" t="s">
        <v>217</v>
      </c>
      <c r="F805" s="225">
        <v>212</v>
      </c>
      <c r="G805" s="228">
        <f>G806+G807</f>
        <v>0</v>
      </c>
      <c r="H805" s="228">
        <f>H806+H807</f>
        <v>0</v>
      </c>
      <c r="I805" s="228">
        <f>I806+I807</f>
        <v>0</v>
      </c>
      <c r="J805" s="207" t="e">
        <f>#REF!+H805+I805+G805</f>
        <v>#REF!</v>
      </c>
      <c r="K805" s="198">
        <v>1</v>
      </c>
    </row>
    <row r="806" spans="1:11" s="236" customFormat="1" hidden="1">
      <c r="A806" s="229" t="s">
        <v>219</v>
      </c>
      <c r="B806" s="225" t="s">
        <v>53</v>
      </c>
      <c r="C806" s="225" t="s">
        <v>54</v>
      </c>
      <c r="D806" s="225" t="s">
        <v>352</v>
      </c>
      <c r="E806" s="225" t="s">
        <v>217</v>
      </c>
      <c r="F806" s="225"/>
      <c r="G806" s="230"/>
      <c r="H806" s="230"/>
      <c r="I806" s="230"/>
      <c r="J806" s="207" t="e">
        <f>#REF!+H806+I806+G806</f>
        <v>#REF!</v>
      </c>
      <c r="K806" s="198">
        <v>1</v>
      </c>
    </row>
    <row r="807" spans="1:11" s="236" customFormat="1" hidden="1">
      <c r="A807" s="229" t="s">
        <v>220</v>
      </c>
      <c r="B807" s="225" t="s">
        <v>53</v>
      </c>
      <c r="C807" s="225" t="s">
        <v>54</v>
      </c>
      <c r="D807" s="225" t="s">
        <v>352</v>
      </c>
      <c r="E807" s="225" t="s">
        <v>217</v>
      </c>
      <c r="F807" s="225"/>
      <c r="G807" s="232"/>
      <c r="H807" s="232"/>
      <c r="I807" s="232"/>
      <c r="J807" s="207" t="e">
        <f>#REF!+H807+I807+G807</f>
        <v>#REF!</v>
      </c>
      <c r="K807" s="198">
        <v>1</v>
      </c>
    </row>
    <row r="808" spans="1:11" s="236" customFormat="1" hidden="1">
      <c r="A808" s="231" t="s">
        <v>221</v>
      </c>
      <c r="B808" s="225" t="s">
        <v>53</v>
      </c>
      <c r="C808" s="225" t="s">
        <v>54</v>
      </c>
      <c r="D808" s="225" t="s">
        <v>352</v>
      </c>
      <c r="E808" s="225" t="s">
        <v>217</v>
      </c>
      <c r="F808" s="225">
        <v>213</v>
      </c>
      <c r="G808" s="230"/>
      <c r="H808" s="230"/>
      <c r="I808" s="230"/>
      <c r="J808" s="207" t="e">
        <f>#REF!+H808+I808+G808</f>
        <v>#REF!</v>
      </c>
      <c r="K808" s="198">
        <v>1</v>
      </c>
    </row>
    <row r="809" spans="1:11" s="236" customFormat="1" ht="13.5" hidden="1">
      <c r="A809" s="227" t="s">
        <v>222</v>
      </c>
      <c r="B809" s="225" t="s">
        <v>53</v>
      </c>
      <c r="C809" s="225" t="s">
        <v>54</v>
      </c>
      <c r="D809" s="225" t="s">
        <v>352</v>
      </c>
      <c r="E809" s="225" t="s">
        <v>223</v>
      </c>
      <c r="F809" s="225">
        <v>220</v>
      </c>
      <c r="G809" s="228">
        <f>G810+G811+G814+G819+G820+G830</f>
        <v>0</v>
      </c>
      <c r="H809" s="228">
        <f>H810+H811+H814+H819+H820+H830</f>
        <v>0</v>
      </c>
      <c r="I809" s="228">
        <f>I810+I811+I814+I819+I820+I830</f>
        <v>0</v>
      </c>
      <c r="J809" s="207" t="e">
        <f>#REF!+H809+I809+G809</f>
        <v>#REF!</v>
      </c>
      <c r="K809" s="198">
        <v>1</v>
      </c>
    </row>
    <row r="810" spans="1:11" s="236" customFormat="1" hidden="1">
      <c r="A810" s="229" t="s">
        <v>224</v>
      </c>
      <c r="B810" s="225" t="s">
        <v>53</v>
      </c>
      <c r="C810" s="225" t="s">
        <v>54</v>
      </c>
      <c r="D810" s="225" t="s">
        <v>352</v>
      </c>
      <c r="E810" s="225" t="s">
        <v>223</v>
      </c>
      <c r="F810" s="225">
        <v>221</v>
      </c>
      <c r="G810" s="230"/>
      <c r="H810" s="230"/>
      <c r="I810" s="230"/>
      <c r="J810" s="207" t="e">
        <f>#REF!+H810+I810+G810</f>
        <v>#REF!</v>
      </c>
      <c r="K810" s="198">
        <v>1</v>
      </c>
    </row>
    <row r="811" spans="1:11" s="236" customFormat="1" ht="13.5" hidden="1">
      <c r="A811" s="227" t="s">
        <v>225</v>
      </c>
      <c r="B811" s="225" t="s">
        <v>53</v>
      </c>
      <c r="C811" s="225" t="s">
        <v>54</v>
      </c>
      <c r="D811" s="225" t="s">
        <v>352</v>
      </c>
      <c r="E811" s="225" t="s">
        <v>223</v>
      </c>
      <c r="F811" s="225">
        <v>222</v>
      </c>
      <c r="G811" s="233">
        <f>G812+G813</f>
        <v>0</v>
      </c>
      <c r="H811" s="233">
        <f>H812+H813</f>
        <v>0</v>
      </c>
      <c r="I811" s="233">
        <f>I812+I813</f>
        <v>0</v>
      </c>
      <c r="J811" s="207" t="e">
        <f>#REF!+H811+I811+G811</f>
        <v>#REF!</v>
      </c>
      <c r="K811" s="198">
        <v>1</v>
      </c>
    </row>
    <row r="812" spans="1:11" s="236" customFormat="1" hidden="1">
      <c r="A812" s="229" t="s">
        <v>226</v>
      </c>
      <c r="B812" s="225" t="s">
        <v>53</v>
      </c>
      <c r="C812" s="225" t="s">
        <v>54</v>
      </c>
      <c r="D812" s="225" t="s">
        <v>352</v>
      </c>
      <c r="E812" s="225" t="s">
        <v>223</v>
      </c>
      <c r="F812" s="225"/>
      <c r="G812" s="232"/>
      <c r="H812" s="232"/>
      <c r="I812" s="232"/>
      <c r="J812" s="207" t="e">
        <f>#REF!+H812+I812+G812</f>
        <v>#REF!</v>
      </c>
      <c r="K812" s="198">
        <v>1</v>
      </c>
    </row>
    <row r="813" spans="1:11" s="236" customFormat="1" ht="25.5" hidden="1">
      <c r="A813" s="229" t="s">
        <v>227</v>
      </c>
      <c r="B813" s="225" t="s">
        <v>53</v>
      </c>
      <c r="C813" s="225" t="s">
        <v>54</v>
      </c>
      <c r="D813" s="225" t="s">
        <v>352</v>
      </c>
      <c r="E813" s="225" t="s">
        <v>223</v>
      </c>
      <c r="F813" s="225"/>
      <c r="G813" s="232"/>
      <c r="H813" s="232"/>
      <c r="I813" s="232"/>
      <c r="J813" s="207" t="e">
        <f>#REF!+H813+I813+G813</f>
        <v>#REF!</v>
      </c>
      <c r="K813" s="198">
        <v>1</v>
      </c>
    </row>
    <row r="814" spans="1:11" s="236" customFormat="1" ht="13.5" hidden="1">
      <c r="A814" s="227" t="s">
        <v>228</v>
      </c>
      <c r="B814" s="225" t="s">
        <v>53</v>
      </c>
      <c r="C814" s="225" t="s">
        <v>54</v>
      </c>
      <c r="D814" s="225" t="s">
        <v>352</v>
      </c>
      <c r="E814" s="225" t="s">
        <v>223</v>
      </c>
      <c r="F814" s="225">
        <v>223</v>
      </c>
      <c r="G814" s="228">
        <f>G815+G816+G817+G818</f>
        <v>0</v>
      </c>
      <c r="H814" s="228">
        <f>H815+H816+H817+H818</f>
        <v>0</v>
      </c>
      <c r="I814" s="228">
        <f>I815+I816+I817+I818</f>
        <v>0</v>
      </c>
      <c r="J814" s="207" t="e">
        <f>#REF!+H814+I814+G814</f>
        <v>#REF!</v>
      </c>
      <c r="K814" s="198">
        <v>1</v>
      </c>
    </row>
    <row r="815" spans="1:11" s="236" customFormat="1" hidden="1">
      <c r="A815" s="229" t="s">
        <v>229</v>
      </c>
      <c r="B815" s="225" t="s">
        <v>53</v>
      </c>
      <c r="C815" s="225" t="s">
        <v>54</v>
      </c>
      <c r="D815" s="225" t="s">
        <v>352</v>
      </c>
      <c r="E815" s="225" t="s">
        <v>223</v>
      </c>
      <c r="F815" s="225"/>
      <c r="G815" s="230"/>
      <c r="H815" s="230"/>
      <c r="I815" s="230"/>
      <c r="J815" s="207" t="e">
        <f>#REF!+H815+I815+G815</f>
        <v>#REF!</v>
      </c>
      <c r="K815" s="198">
        <v>1</v>
      </c>
    </row>
    <row r="816" spans="1:11" s="236" customFormat="1" hidden="1">
      <c r="A816" s="229" t="s">
        <v>230</v>
      </c>
      <c r="B816" s="225" t="s">
        <v>53</v>
      </c>
      <c r="C816" s="225" t="s">
        <v>54</v>
      </c>
      <c r="D816" s="225" t="s">
        <v>352</v>
      </c>
      <c r="E816" s="225" t="s">
        <v>223</v>
      </c>
      <c r="F816" s="225"/>
      <c r="G816" s="230"/>
      <c r="H816" s="230"/>
      <c r="I816" s="230"/>
      <c r="J816" s="207" t="e">
        <f>#REF!+H816+I816+G816</f>
        <v>#REF!</v>
      </c>
      <c r="K816" s="198">
        <v>1</v>
      </c>
    </row>
    <row r="817" spans="1:11" s="236" customFormat="1" hidden="1">
      <c r="A817" s="229" t="s">
        <v>231</v>
      </c>
      <c r="B817" s="225" t="s">
        <v>53</v>
      </c>
      <c r="C817" s="225" t="s">
        <v>54</v>
      </c>
      <c r="D817" s="225" t="s">
        <v>352</v>
      </c>
      <c r="E817" s="225" t="s">
        <v>223</v>
      </c>
      <c r="F817" s="225"/>
      <c r="G817" s="230"/>
      <c r="H817" s="230"/>
      <c r="I817" s="230"/>
      <c r="J817" s="207" t="e">
        <f>#REF!+H817+I817+G817</f>
        <v>#REF!</v>
      </c>
      <c r="K817" s="198">
        <v>1</v>
      </c>
    </row>
    <row r="818" spans="1:11" s="236" customFormat="1" hidden="1">
      <c r="A818" s="229" t="s">
        <v>232</v>
      </c>
      <c r="B818" s="225" t="s">
        <v>53</v>
      </c>
      <c r="C818" s="225" t="s">
        <v>54</v>
      </c>
      <c r="D818" s="225" t="s">
        <v>352</v>
      </c>
      <c r="E818" s="225" t="s">
        <v>223</v>
      </c>
      <c r="F818" s="225"/>
      <c r="G818" s="230"/>
      <c r="H818" s="230"/>
      <c r="I818" s="230"/>
      <c r="J818" s="207" t="e">
        <f>#REF!+H818+I818+G818</f>
        <v>#REF!</v>
      </c>
      <c r="K818" s="198">
        <v>1</v>
      </c>
    </row>
    <row r="819" spans="1:11" s="236" customFormat="1" ht="13.5" hidden="1">
      <c r="A819" s="227" t="s">
        <v>233</v>
      </c>
      <c r="B819" s="225" t="s">
        <v>53</v>
      </c>
      <c r="C819" s="225" t="s">
        <v>54</v>
      </c>
      <c r="D819" s="225" t="s">
        <v>352</v>
      </c>
      <c r="E819" s="225" t="s">
        <v>223</v>
      </c>
      <c r="F819" s="225">
        <v>224</v>
      </c>
      <c r="G819" s="232"/>
      <c r="H819" s="232"/>
      <c r="I819" s="232"/>
      <c r="J819" s="207" t="e">
        <f>#REF!+H819+I819+G819</f>
        <v>#REF!</v>
      </c>
      <c r="K819" s="198">
        <v>1</v>
      </c>
    </row>
    <row r="820" spans="1:11" s="236" customFormat="1" ht="13.5" hidden="1">
      <c r="A820" s="227" t="s">
        <v>234</v>
      </c>
      <c r="B820" s="225" t="s">
        <v>53</v>
      </c>
      <c r="C820" s="225" t="s">
        <v>54</v>
      </c>
      <c r="D820" s="225" t="s">
        <v>352</v>
      </c>
      <c r="E820" s="225" t="s">
        <v>223</v>
      </c>
      <c r="F820" s="225">
        <v>225</v>
      </c>
      <c r="G820" s="228">
        <f>G821+G822+G823+G824+G825+G826+G827+G828+G829</f>
        <v>0</v>
      </c>
      <c r="H820" s="228">
        <f>H821+H822+H823+H824+H825+H826+H827+H828+H829</f>
        <v>0</v>
      </c>
      <c r="I820" s="228">
        <f>I821+I822+I823+I824+I825+I826+I827+I828+I829</f>
        <v>0</v>
      </c>
      <c r="J820" s="207" t="e">
        <f>#REF!+H820+I820+G820</f>
        <v>#REF!</v>
      </c>
      <c r="K820" s="198">
        <v>1</v>
      </c>
    </row>
    <row r="821" spans="1:11" s="236" customFormat="1" ht="38.25" hidden="1">
      <c r="A821" s="229" t="s">
        <v>235</v>
      </c>
      <c r="B821" s="225" t="s">
        <v>53</v>
      </c>
      <c r="C821" s="225" t="s">
        <v>54</v>
      </c>
      <c r="D821" s="225" t="s">
        <v>352</v>
      </c>
      <c r="E821" s="225" t="s">
        <v>223</v>
      </c>
      <c r="F821" s="225"/>
      <c r="G821" s="232"/>
      <c r="H821" s="232"/>
      <c r="I821" s="232"/>
      <c r="J821" s="207" t="e">
        <f>#REF!+H821+I821+G821</f>
        <v>#REF!</v>
      </c>
      <c r="K821" s="198">
        <v>1</v>
      </c>
    </row>
    <row r="822" spans="1:11" s="236" customFormat="1" hidden="1">
      <c r="A822" s="229" t="s">
        <v>236</v>
      </c>
      <c r="B822" s="225" t="s">
        <v>53</v>
      </c>
      <c r="C822" s="225" t="s">
        <v>54</v>
      </c>
      <c r="D822" s="225" t="s">
        <v>352</v>
      </c>
      <c r="E822" s="225" t="s">
        <v>223</v>
      </c>
      <c r="F822" s="225"/>
      <c r="G822" s="230"/>
      <c r="H822" s="230"/>
      <c r="I822" s="230"/>
      <c r="J822" s="207" t="e">
        <f>#REF!+H822+I822+G822</f>
        <v>#REF!</v>
      </c>
      <c r="K822" s="198">
        <v>1</v>
      </c>
    </row>
    <row r="823" spans="1:11" s="236" customFormat="1" hidden="1">
      <c r="A823" s="229" t="s">
        <v>237</v>
      </c>
      <c r="B823" s="225" t="s">
        <v>53</v>
      </c>
      <c r="C823" s="225" t="s">
        <v>54</v>
      </c>
      <c r="D823" s="225" t="s">
        <v>352</v>
      </c>
      <c r="E823" s="225" t="s">
        <v>223</v>
      </c>
      <c r="F823" s="225"/>
      <c r="G823" s="232"/>
      <c r="H823" s="232"/>
      <c r="I823" s="232"/>
      <c r="J823" s="207" t="e">
        <f>#REF!+H823+I823+G823</f>
        <v>#REF!</v>
      </c>
      <c r="K823" s="198">
        <v>1</v>
      </c>
    </row>
    <row r="824" spans="1:11" s="236" customFormat="1" hidden="1">
      <c r="A824" s="229" t="s">
        <v>238</v>
      </c>
      <c r="B824" s="225" t="s">
        <v>53</v>
      </c>
      <c r="C824" s="225" t="s">
        <v>54</v>
      </c>
      <c r="D824" s="225" t="s">
        <v>352</v>
      </c>
      <c r="E824" s="225" t="s">
        <v>223</v>
      </c>
      <c r="F824" s="225"/>
      <c r="G824" s="230"/>
      <c r="H824" s="230"/>
      <c r="I824" s="230"/>
      <c r="J824" s="207" t="e">
        <f>#REF!+H824+I824+G824</f>
        <v>#REF!</v>
      </c>
      <c r="K824" s="198">
        <v>1</v>
      </c>
    </row>
    <row r="825" spans="1:11" s="236" customFormat="1" ht="38.25" hidden="1">
      <c r="A825" s="229" t="s">
        <v>239</v>
      </c>
      <c r="B825" s="225" t="s">
        <v>53</v>
      </c>
      <c r="C825" s="225" t="s">
        <v>54</v>
      </c>
      <c r="D825" s="225" t="s">
        <v>352</v>
      </c>
      <c r="E825" s="225" t="s">
        <v>223</v>
      </c>
      <c r="F825" s="225"/>
      <c r="G825" s="230"/>
      <c r="H825" s="230"/>
      <c r="I825" s="230"/>
      <c r="J825" s="207" t="e">
        <f>#REF!+H825+I825+G825</f>
        <v>#REF!</v>
      </c>
      <c r="K825" s="198">
        <v>1</v>
      </c>
    </row>
    <row r="826" spans="1:11" s="236" customFormat="1" hidden="1">
      <c r="A826" s="229" t="s">
        <v>240</v>
      </c>
      <c r="B826" s="225" t="s">
        <v>53</v>
      </c>
      <c r="C826" s="225" t="s">
        <v>54</v>
      </c>
      <c r="D826" s="225" t="s">
        <v>352</v>
      </c>
      <c r="E826" s="225" t="s">
        <v>223</v>
      </c>
      <c r="F826" s="225"/>
      <c r="G826" s="232"/>
      <c r="H826" s="232"/>
      <c r="I826" s="232"/>
      <c r="J826" s="207" t="e">
        <f>#REF!+H826+I826+G826</f>
        <v>#REF!</v>
      </c>
      <c r="K826" s="198">
        <v>1</v>
      </c>
    </row>
    <row r="827" spans="1:11" s="236" customFormat="1" ht="51" hidden="1">
      <c r="A827" s="229" t="s">
        <v>241</v>
      </c>
      <c r="B827" s="225" t="s">
        <v>53</v>
      </c>
      <c r="C827" s="225" t="s">
        <v>54</v>
      </c>
      <c r="D827" s="225" t="s">
        <v>352</v>
      </c>
      <c r="E827" s="225" t="s">
        <v>223</v>
      </c>
      <c r="F827" s="225"/>
      <c r="G827" s="232"/>
      <c r="H827" s="232"/>
      <c r="I827" s="232"/>
      <c r="J827" s="207" t="e">
        <f>#REF!+H827+I827+G827</f>
        <v>#REF!</v>
      </c>
      <c r="K827" s="198">
        <v>1</v>
      </c>
    </row>
    <row r="828" spans="1:11" s="236" customFormat="1" hidden="1">
      <c r="A828" s="229" t="s">
        <v>242</v>
      </c>
      <c r="B828" s="225" t="s">
        <v>53</v>
      </c>
      <c r="C828" s="225" t="s">
        <v>54</v>
      </c>
      <c r="D828" s="225" t="s">
        <v>352</v>
      </c>
      <c r="E828" s="225" t="s">
        <v>223</v>
      </c>
      <c r="F828" s="225"/>
      <c r="G828" s="232"/>
      <c r="H828" s="232"/>
      <c r="I828" s="232"/>
      <c r="J828" s="207" t="e">
        <f>#REF!+H828+I828+G828</f>
        <v>#REF!</v>
      </c>
      <c r="K828" s="198">
        <v>1</v>
      </c>
    </row>
    <row r="829" spans="1:11" s="236" customFormat="1" hidden="1">
      <c r="A829" s="229" t="s">
        <v>220</v>
      </c>
      <c r="B829" s="225" t="s">
        <v>53</v>
      </c>
      <c r="C829" s="225" t="s">
        <v>54</v>
      </c>
      <c r="D829" s="225" t="s">
        <v>352</v>
      </c>
      <c r="E829" s="225" t="s">
        <v>223</v>
      </c>
      <c r="F829" s="225"/>
      <c r="G829" s="232"/>
      <c r="H829" s="232"/>
      <c r="I829" s="232"/>
      <c r="J829" s="207" t="e">
        <f>#REF!+H829+I829+G829</f>
        <v>#REF!</v>
      </c>
      <c r="K829" s="198">
        <v>1</v>
      </c>
    </row>
    <row r="830" spans="1:11" s="236" customFormat="1" ht="13.5" hidden="1">
      <c r="A830" s="227" t="s">
        <v>243</v>
      </c>
      <c r="B830" s="225" t="s">
        <v>53</v>
      </c>
      <c r="C830" s="225" t="s">
        <v>54</v>
      </c>
      <c r="D830" s="225" t="s">
        <v>352</v>
      </c>
      <c r="E830" s="225" t="s">
        <v>223</v>
      </c>
      <c r="F830" s="225">
        <v>226</v>
      </c>
      <c r="G830" s="228">
        <f>G831+G832+G833+G834+G835+G836+G837+G838+G839+G840+G841+G842+G843+G844+G845+G846</f>
        <v>0</v>
      </c>
      <c r="H830" s="228">
        <f>H831+H832+H833+H834+H835+H836+H837+H838+H839+H840+H841+H842+H843+H844+H845+H846</f>
        <v>0</v>
      </c>
      <c r="I830" s="228">
        <f>I831+I832+I833+I834+I835+I836+I837+I838+I839+I840+I841+I842+I843+I844+I845+I846</f>
        <v>0</v>
      </c>
      <c r="J830" s="207" t="e">
        <f>#REF!+H830+I830+G830</f>
        <v>#REF!</v>
      </c>
      <c r="K830" s="198">
        <v>1</v>
      </c>
    </row>
    <row r="831" spans="1:11" s="236" customFormat="1" ht="51" hidden="1">
      <c r="A831" s="229" t="s">
        <v>244</v>
      </c>
      <c r="B831" s="225" t="s">
        <v>53</v>
      </c>
      <c r="C831" s="225" t="s">
        <v>54</v>
      </c>
      <c r="D831" s="225" t="s">
        <v>352</v>
      </c>
      <c r="E831" s="225" t="s">
        <v>223</v>
      </c>
      <c r="F831" s="225"/>
      <c r="G831" s="230"/>
      <c r="H831" s="230"/>
      <c r="I831" s="230"/>
      <c r="J831" s="207" t="e">
        <f>#REF!+H831+I831+G831</f>
        <v>#REF!</v>
      </c>
      <c r="K831" s="198">
        <v>1</v>
      </c>
    </row>
    <row r="832" spans="1:11" s="236" customFormat="1" hidden="1">
      <c r="A832" s="229" t="s">
        <v>245</v>
      </c>
      <c r="B832" s="225" t="s">
        <v>53</v>
      </c>
      <c r="C832" s="225" t="s">
        <v>54</v>
      </c>
      <c r="D832" s="225" t="s">
        <v>352</v>
      </c>
      <c r="E832" s="225" t="s">
        <v>223</v>
      </c>
      <c r="F832" s="225"/>
      <c r="G832" s="230"/>
      <c r="H832" s="230"/>
      <c r="I832" s="230"/>
      <c r="J832" s="207" t="e">
        <f>#REF!+H832+I832+G832</f>
        <v>#REF!</v>
      </c>
      <c r="K832" s="198">
        <v>1</v>
      </c>
    </row>
    <row r="833" spans="1:11" s="236" customFormat="1" ht="25.5" hidden="1">
      <c r="A833" s="229" t="s">
        <v>246</v>
      </c>
      <c r="B833" s="225" t="s">
        <v>53</v>
      </c>
      <c r="C833" s="225" t="s">
        <v>54</v>
      </c>
      <c r="D833" s="225" t="s">
        <v>352</v>
      </c>
      <c r="E833" s="225" t="s">
        <v>223</v>
      </c>
      <c r="F833" s="225"/>
      <c r="G833" s="230"/>
      <c r="H833" s="230"/>
      <c r="I833" s="230"/>
      <c r="J833" s="207" t="e">
        <f>#REF!+H833+I833+G833</f>
        <v>#REF!</v>
      </c>
      <c r="K833" s="198">
        <v>1</v>
      </c>
    </row>
    <row r="834" spans="1:11" s="236" customFormat="1" hidden="1">
      <c r="A834" s="229" t="s">
        <v>247</v>
      </c>
      <c r="B834" s="225" t="s">
        <v>53</v>
      </c>
      <c r="C834" s="225" t="s">
        <v>54</v>
      </c>
      <c r="D834" s="225" t="s">
        <v>352</v>
      </c>
      <c r="E834" s="225" t="s">
        <v>248</v>
      </c>
      <c r="F834" s="225"/>
      <c r="G834" s="232"/>
      <c r="H834" s="232"/>
      <c r="I834" s="232"/>
      <c r="J834" s="207" t="e">
        <f>#REF!+H834+I834+G834</f>
        <v>#REF!</v>
      </c>
      <c r="K834" s="198">
        <v>1</v>
      </c>
    </row>
    <row r="835" spans="1:11" s="236" customFormat="1" ht="25.5" hidden="1">
      <c r="A835" s="229" t="s">
        <v>261</v>
      </c>
      <c r="B835" s="225" t="s">
        <v>53</v>
      </c>
      <c r="C835" s="225" t="s">
        <v>54</v>
      </c>
      <c r="D835" s="225" t="s">
        <v>352</v>
      </c>
      <c r="E835" s="225" t="s">
        <v>223</v>
      </c>
      <c r="F835" s="225"/>
      <c r="G835" s="232"/>
      <c r="H835" s="232"/>
      <c r="I835" s="232"/>
      <c r="J835" s="207" t="e">
        <f>#REF!+H835+I835+G835</f>
        <v>#REF!</v>
      </c>
      <c r="K835" s="198">
        <v>1</v>
      </c>
    </row>
    <row r="836" spans="1:11" s="236" customFormat="1" ht="38.25" hidden="1">
      <c r="A836" s="229" t="s">
        <v>262</v>
      </c>
      <c r="B836" s="225" t="s">
        <v>53</v>
      </c>
      <c r="C836" s="225" t="s">
        <v>54</v>
      </c>
      <c r="D836" s="225" t="s">
        <v>352</v>
      </c>
      <c r="E836" s="225" t="s">
        <v>223</v>
      </c>
      <c r="F836" s="225"/>
      <c r="G836" s="232"/>
      <c r="H836" s="232"/>
      <c r="I836" s="232"/>
      <c r="J836" s="207" t="e">
        <f>#REF!+H836+I836+G836</f>
        <v>#REF!</v>
      </c>
      <c r="K836" s="198">
        <v>1</v>
      </c>
    </row>
    <row r="837" spans="1:11" s="236" customFormat="1" ht="25.5" hidden="1">
      <c r="A837" s="229" t="s">
        <v>263</v>
      </c>
      <c r="B837" s="225" t="s">
        <v>53</v>
      </c>
      <c r="C837" s="225" t="s">
        <v>54</v>
      </c>
      <c r="D837" s="225" t="s">
        <v>352</v>
      </c>
      <c r="E837" s="225" t="s">
        <v>223</v>
      </c>
      <c r="F837" s="225"/>
      <c r="G837" s="232"/>
      <c r="H837" s="232"/>
      <c r="I837" s="232"/>
      <c r="J837" s="207" t="e">
        <f>#REF!+H837+I837+G837</f>
        <v>#REF!</v>
      </c>
      <c r="K837" s="198">
        <v>1</v>
      </c>
    </row>
    <row r="838" spans="1:11" s="236" customFormat="1" ht="25.5" hidden="1">
      <c r="A838" s="229" t="s">
        <v>264</v>
      </c>
      <c r="B838" s="225" t="s">
        <v>53</v>
      </c>
      <c r="C838" s="225" t="s">
        <v>54</v>
      </c>
      <c r="D838" s="225" t="s">
        <v>352</v>
      </c>
      <c r="E838" s="225" t="s">
        <v>223</v>
      </c>
      <c r="F838" s="225"/>
      <c r="G838" s="232"/>
      <c r="H838" s="232"/>
      <c r="I838" s="232"/>
      <c r="J838" s="207" t="e">
        <f>#REF!+H838+I838+G838</f>
        <v>#REF!</v>
      </c>
      <c r="K838" s="198">
        <v>1</v>
      </c>
    </row>
    <row r="839" spans="1:11" s="236" customFormat="1" hidden="1">
      <c r="A839" s="229" t="s">
        <v>265</v>
      </c>
      <c r="B839" s="225" t="s">
        <v>53</v>
      </c>
      <c r="C839" s="225" t="s">
        <v>54</v>
      </c>
      <c r="D839" s="225" t="s">
        <v>352</v>
      </c>
      <c r="E839" s="225" t="s">
        <v>223</v>
      </c>
      <c r="F839" s="225"/>
      <c r="G839" s="232"/>
      <c r="H839" s="232"/>
      <c r="I839" s="232"/>
      <c r="J839" s="207" t="e">
        <f>#REF!+H839+I839+G839</f>
        <v>#REF!</v>
      </c>
      <c r="K839" s="198">
        <v>1</v>
      </c>
    </row>
    <row r="840" spans="1:11" s="236" customFormat="1" hidden="1">
      <c r="A840" s="229" t="s">
        <v>266</v>
      </c>
      <c r="B840" s="225" t="s">
        <v>53</v>
      </c>
      <c r="C840" s="225" t="s">
        <v>54</v>
      </c>
      <c r="D840" s="225" t="s">
        <v>352</v>
      </c>
      <c r="E840" s="225" t="s">
        <v>223</v>
      </c>
      <c r="F840" s="225"/>
      <c r="G840" s="232"/>
      <c r="H840" s="232"/>
      <c r="I840" s="232"/>
      <c r="J840" s="207" t="e">
        <f>#REF!+H840+I840+G840</f>
        <v>#REF!</v>
      </c>
      <c r="K840" s="198">
        <v>1</v>
      </c>
    </row>
    <row r="841" spans="1:11" s="236" customFormat="1" ht="25.5" hidden="1">
      <c r="A841" s="229" t="s">
        <v>267</v>
      </c>
      <c r="B841" s="225" t="s">
        <v>53</v>
      </c>
      <c r="C841" s="225" t="s">
        <v>54</v>
      </c>
      <c r="D841" s="225" t="s">
        <v>352</v>
      </c>
      <c r="E841" s="225" t="s">
        <v>223</v>
      </c>
      <c r="F841" s="225"/>
      <c r="G841" s="232"/>
      <c r="H841" s="232"/>
      <c r="I841" s="232"/>
      <c r="J841" s="207" t="e">
        <f>#REF!+H841+I841+G841</f>
        <v>#REF!</v>
      </c>
      <c r="K841" s="198">
        <v>1</v>
      </c>
    </row>
    <row r="842" spans="1:11" s="236" customFormat="1" ht="25.5" hidden="1">
      <c r="A842" s="229" t="s">
        <v>278</v>
      </c>
      <c r="B842" s="225" t="s">
        <v>53</v>
      </c>
      <c r="C842" s="225" t="s">
        <v>54</v>
      </c>
      <c r="D842" s="225" t="s">
        <v>352</v>
      </c>
      <c r="E842" s="225" t="s">
        <v>223</v>
      </c>
      <c r="F842" s="225"/>
      <c r="G842" s="232"/>
      <c r="H842" s="232"/>
      <c r="I842" s="232"/>
      <c r="J842" s="207" t="e">
        <f>#REF!+H842+I842+G842</f>
        <v>#REF!</v>
      </c>
      <c r="K842" s="198">
        <v>1</v>
      </c>
    </row>
    <row r="843" spans="1:11" s="236" customFormat="1" ht="25.5" hidden="1">
      <c r="A843" s="229" t="s">
        <v>279</v>
      </c>
      <c r="B843" s="225" t="s">
        <v>53</v>
      </c>
      <c r="C843" s="225" t="s">
        <v>54</v>
      </c>
      <c r="D843" s="225" t="s">
        <v>352</v>
      </c>
      <c r="E843" s="225" t="s">
        <v>223</v>
      </c>
      <c r="F843" s="225"/>
      <c r="G843" s="232"/>
      <c r="H843" s="232"/>
      <c r="I843" s="232"/>
      <c r="J843" s="207" t="e">
        <f>#REF!+H843+I843+G843</f>
        <v>#REF!</v>
      </c>
      <c r="K843" s="198">
        <v>1</v>
      </c>
    </row>
    <row r="844" spans="1:11" s="236" customFormat="1" hidden="1">
      <c r="A844" s="229" t="s">
        <v>280</v>
      </c>
      <c r="B844" s="225" t="s">
        <v>53</v>
      </c>
      <c r="C844" s="225" t="s">
        <v>54</v>
      </c>
      <c r="D844" s="225" t="s">
        <v>352</v>
      </c>
      <c r="E844" s="225" t="s">
        <v>223</v>
      </c>
      <c r="F844" s="225"/>
      <c r="G844" s="230"/>
      <c r="H844" s="230"/>
      <c r="I844" s="230"/>
      <c r="J844" s="207" t="e">
        <f>#REF!+H844+I844+G844</f>
        <v>#REF!</v>
      </c>
      <c r="K844" s="198">
        <v>1</v>
      </c>
    </row>
    <row r="845" spans="1:11" s="236" customFormat="1" hidden="1">
      <c r="A845" s="229" t="s">
        <v>281</v>
      </c>
      <c r="B845" s="225" t="s">
        <v>53</v>
      </c>
      <c r="C845" s="225" t="s">
        <v>54</v>
      </c>
      <c r="D845" s="225" t="s">
        <v>352</v>
      </c>
      <c r="E845" s="225" t="s">
        <v>223</v>
      </c>
      <c r="F845" s="225"/>
      <c r="G845" s="230"/>
      <c r="H845" s="230"/>
      <c r="I845" s="230"/>
      <c r="J845" s="207" t="e">
        <f>#REF!+H845+I845+G845</f>
        <v>#REF!</v>
      </c>
      <c r="K845" s="198">
        <v>1</v>
      </c>
    </row>
    <row r="846" spans="1:11" s="236" customFormat="1" hidden="1">
      <c r="A846" s="229" t="s">
        <v>220</v>
      </c>
      <c r="B846" s="225" t="s">
        <v>53</v>
      </c>
      <c r="C846" s="225" t="s">
        <v>54</v>
      </c>
      <c r="D846" s="225" t="s">
        <v>352</v>
      </c>
      <c r="E846" s="225" t="s">
        <v>223</v>
      </c>
      <c r="F846" s="225"/>
      <c r="G846" s="230"/>
      <c r="H846" s="230"/>
      <c r="I846" s="230"/>
      <c r="J846" s="207" t="e">
        <f>#REF!+H846+I846+G846</f>
        <v>#REF!</v>
      </c>
      <c r="K846" s="198">
        <v>1</v>
      </c>
    </row>
    <row r="847" spans="1:11" s="236" customFormat="1" ht="13.5" hidden="1">
      <c r="A847" s="227" t="s">
        <v>282</v>
      </c>
      <c r="B847" s="225" t="s">
        <v>53</v>
      </c>
      <c r="C847" s="225" t="s">
        <v>54</v>
      </c>
      <c r="D847" s="225" t="s">
        <v>352</v>
      </c>
      <c r="E847" s="225" t="s">
        <v>194</v>
      </c>
      <c r="F847" s="225">
        <v>230</v>
      </c>
      <c r="G847" s="233">
        <f>G848+G849</f>
        <v>0</v>
      </c>
      <c r="H847" s="233">
        <f>H848+H849</f>
        <v>0</v>
      </c>
      <c r="I847" s="233">
        <f>I848+I849</f>
        <v>0</v>
      </c>
      <c r="J847" s="207" t="e">
        <f>#REF!+H847+I847+G847</f>
        <v>#REF!</v>
      </c>
      <c r="K847" s="198">
        <v>1</v>
      </c>
    </row>
    <row r="848" spans="1:11" s="236" customFormat="1" hidden="1">
      <c r="A848" s="229" t="s">
        <v>283</v>
      </c>
      <c r="B848" s="225" t="s">
        <v>53</v>
      </c>
      <c r="C848" s="225" t="s">
        <v>54</v>
      </c>
      <c r="D848" s="225" t="s">
        <v>352</v>
      </c>
      <c r="E848" s="225" t="s">
        <v>284</v>
      </c>
      <c r="F848" s="225">
        <v>231</v>
      </c>
      <c r="G848" s="232"/>
      <c r="H848" s="232"/>
      <c r="I848" s="232"/>
      <c r="J848" s="207" t="e">
        <f>#REF!+H848+I848+G848</f>
        <v>#REF!</v>
      </c>
      <c r="K848" s="198">
        <v>1</v>
      </c>
    </row>
    <row r="849" spans="1:11" s="236" customFormat="1" hidden="1">
      <c r="A849" s="229" t="s">
        <v>285</v>
      </c>
      <c r="B849" s="225" t="s">
        <v>53</v>
      </c>
      <c r="C849" s="225" t="s">
        <v>54</v>
      </c>
      <c r="D849" s="225" t="s">
        <v>352</v>
      </c>
      <c r="E849" s="225" t="s">
        <v>284</v>
      </c>
      <c r="F849" s="225">
        <v>232</v>
      </c>
      <c r="G849" s="232"/>
      <c r="H849" s="232"/>
      <c r="I849" s="232"/>
      <c r="J849" s="207" t="e">
        <f>#REF!+H849+I849+G849</f>
        <v>#REF!</v>
      </c>
      <c r="K849" s="198">
        <v>1</v>
      </c>
    </row>
    <row r="850" spans="1:11" s="236" customFormat="1" ht="27" hidden="1">
      <c r="A850" s="227" t="s">
        <v>286</v>
      </c>
      <c r="B850" s="225" t="s">
        <v>53</v>
      </c>
      <c r="C850" s="225" t="s">
        <v>54</v>
      </c>
      <c r="D850" s="225" t="s">
        <v>352</v>
      </c>
      <c r="E850" s="225" t="s">
        <v>223</v>
      </c>
      <c r="F850" s="225">
        <v>240</v>
      </c>
      <c r="G850" s="233">
        <f>G851+G852</f>
        <v>0</v>
      </c>
      <c r="H850" s="233">
        <f>H851+H852</f>
        <v>0</v>
      </c>
      <c r="I850" s="233">
        <f>I851+I852</f>
        <v>0</v>
      </c>
      <c r="J850" s="207" t="e">
        <f>#REF!+H850+I850+G850</f>
        <v>#REF!</v>
      </c>
      <c r="K850" s="198">
        <v>1</v>
      </c>
    </row>
    <row r="851" spans="1:11" s="236" customFormat="1" ht="25.5" hidden="1">
      <c r="A851" s="229" t="s">
        <v>287</v>
      </c>
      <c r="B851" s="225" t="s">
        <v>53</v>
      </c>
      <c r="C851" s="225" t="s">
        <v>54</v>
      </c>
      <c r="D851" s="225" t="s">
        <v>352</v>
      </c>
      <c r="E851" s="225" t="s">
        <v>223</v>
      </c>
      <c r="F851" s="225">
        <v>241</v>
      </c>
      <c r="G851" s="232"/>
      <c r="H851" s="232"/>
      <c r="I851" s="232"/>
      <c r="J851" s="207" t="e">
        <f>#REF!+H851+I851+G851</f>
        <v>#REF!</v>
      </c>
      <c r="K851" s="198">
        <v>1</v>
      </c>
    </row>
    <row r="852" spans="1:11" s="236" customFormat="1" ht="25.5" hidden="1">
      <c r="A852" s="229" t="s">
        <v>292</v>
      </c>
      <c r="B852" s="225" t="s">
        <v>53</v>
      </c>
      <c r="C852" s="225" t="s">
        <v>54</v>
      </c>
      <c r="D852" s="225" t="s">
        <v>352</v>
      </c>
      <c r="E852" s="225" t="s">
        <v>223</v>
      </c>
      <c r="F852" s="225">
        <v>242</v>
      </c>
      <c r="G852" s="232"/>
      <c r="H852" s="232"/>
      <c r="I852" s="232"/>
      <c r="J852" s="207" t="e">
        <f>#REF!+H852+I852+G852</f>
        <v>#REF!</v>
      </c>
      <c r="K852" s="198">
        <v>1</v>
      </c>
    </row>
    <row r="853" spans="1:11" s="236" customFormat="1" ht="27" hidden="1">
      <c r="A853" s="227" t="s">
        <v>293</v>
      </c>
      <c r="B853" s="225" t="s">
        <v>53</v>
      </c>
      <c r="C853" s="225" t="s">
        <v>54</v>
      </c>
      <c r="D853" s="225" t="s">
        <v>351</v>
      </c>
      <c r="E853" s="225" t="s">
        <v>294</v>
      </c>
      <c r="F853" s="225" t="s">
        <v>295</v>
      </c>
      <c r="G853" s="233">
        <f>G854</f>
        <v>0</v>
      </c>
      <c r="H853" s="233">
        <f>H854</f>
        <v>0</v>
      </c>
      <c r="I853" s="233">
        <f>I854</f>
        <v>0</v>
      </c>
      <c r="J853" s="207" t="e">
        <f>#REF!+H853+I853+G853</f>
        <v>#REF!</v>
      </c>
      <c r="K853" s="198">
        <v>1</v>
      </c>
    </row>
    <row r="854" spans="1:11" s="236" customFormat="1" ht="25.5" hidden="1">
      <c r="A854" s="229" t="s">
        <v>296</v>
      </c>
      <c r="B854" s="225" t="s">
        <v>53</v>
      </c>
      <c r="C854" s="225" t="s">
        <v>54</v>
      </c>
      <c r="D854" s="225" t="s">
        <v>351</v>
      </c>
      <c r="E854" s="225" t="s">
        <v>297</v>
      </c>
      <c r="F854" s="225" t="s">
        <v>298</v>
      </c>
      <c r="G854" s="232"/>
      <c r="H854" s="232"/>
      <c r="I854" s="232"/>
      <c r="J854" s="207" t="e">
        <f>#REF!+H854+I854+G854</f>
        <v>#REF!</v>
      </c>
      <c r="K854" s="198">
        <v>1</v>
      </c>
    </row>
    <row r="855" spans="1:11" s="236" customFormat="1" ht="13.5" hidden="1">
      <c r="A855" s="227" t="s">
        <v>299</v>
      </c>
      <c r="B855" s="225" t="s">
        <v>53</v>
      </c>
      <c r="C855" s="225" t="s">
        <v>54</v>
      </c>
      <c r="D855" s="225" t="s">
        <v>352</v>
      </c>
      <c r="E855" s="225" t="s">
        <v>300</v>
      </c>
      <c r="F855" s="225">
        <v>260</v>
      </c>
      <c r="G855" s="233">
        <f>G856+G859</f>
        <v>0</v>
      </c>
      <c r="H855" s="233">
        <f>H856+H859</f>
        <v>0</v>
      </c>
      <c r="I855" s="233">
        <f>I856+I859</f>
        <v>0</v>
      </c>
      <c r="J855" s="207" t="e">
        <f>#REF!+H855+I855+G855</f>
        <v>#REF!</v>
      </c>
      <c r="K855" s="198">
        <v>1</v>
      </c>
    </row>
    <row r="856" spans="1:11" s="236" customFormat="1" ht="25.5" hidden="1">
      <c r="A856" s="229" t="s">
        <v>301</v>
      </c>
      <c r="B856" s="225" t="s">
        <v>53</v>
      </c>
      <c r="C856" s="225" t="s">
        <v>54</v>
      </c>
      <c r="D856" s="225" t="s">
        <v>352</v>
      </c>
      <c r="E856" s="225" t="s">
        <v>302</v>
      </c>
      <c r="F856" s="225">
        <v>262</v>
      </c>
      <c r="G856" s="233">
        <f>G857+G858</f>
        <v>0</v>
      </c>
      <c r="H856" s="233">
        <f>H857+H858</f>
        <v>0</v>
      </c>
      <c r="I856" s="233">
        <f>I857+I858</f>
        <v>0</v>
      </c>
      <c r="J856" s="207" t="e">
        <f>#REF!+H856+I856+G856</f>
        <v>#REF!</v>
      </c>
      <c r="K856" s="198">
        <v>1</v>
      </c>
    </row>
    <row r="857" spans="1:11" s="236" customFormat="1" hidden="1">
      <c r="A857" s="229" t="s">
        <v>303</v>
      </c>
      <c r="B857" s="225" t="s">
        <v>53</v>
      </c>
      <c r="C857" s="225" t="s">
        <v>54</v>
      </c>
      <c r="D857" s="225" t="s">
        <v>352</v>
      </c>
      <c r="E857" s="225" t="s">
        <v>302</v>
      </c>
      <c r="F857" s="225"/>
      <c r="G857" s="230"/>
      <c r="H857" s="230"/>
      <c r="I857" s="230"/>
      <c r="J857" s="207" t="e">
        <f>#REF!+H857+I857+G857</f>
        <v>#REF!</v>
      </c>
      <c r="K857" s="198">
        <v>1</v>
      </c>
    </row>
    <row r="858" spans="1:11" s="236" customFormat="1" hidden="1">
      <c r="A858" s="229" t="s">
        <v>304</v>
      </c>
      <c r="B858" s="225" t="s">
        <v>53</v>
      </c>
      <c r="C858" s="225" t="s">
        <v>54</v>
      </c>
      <c r="D858" s="225" t="s">
        <v>352</v>
      </c>
      <c r="E858" s="225" t="s">
        <v>302</v>
      </c>
      <c r="F858" s="225"/>
      <c r="G858" s="230"/>
      <c r="H858" s="230"/>
      <c r="I858" s="230"/>
      <c r="J858" s="207" t="e">
        <f>#REF!+H858+I858+G858</f>
        <v>#REF!</v>
      </c>
      <c r="K858" s="198">
        <v>1</v>
      </c>
    </row>
    <row r="859" spans="1:11" s="236" customFormat="1" ht="25.5" hidden="1">
      <c r="A859" s="229" t="s">
        <v>305</v>
      </c>
      <c r="B859" s="225" t="s">
        <v>53</v>
      </c>
      <c r="C859" s="225" t="s">
        <v>54</v>
      </c>
      <c r="D859" s="225" t="s">
        <v>352</v>
      </c>
      <c r="E859" s="225" t="s">
        <v>306</v>
      </c>
      <c r="F859" s="225" t="s">
        <v>307</v>
      </c>
      <c r="G859" s="230"/>
      <c r="H859" s="230"/>
      <c r="I859" s="230"/>
      <c r="J859" s="207" t="e">
        <f>#REF!+H859+I859+G859</f>
        <v>#REF!</v>
      </c>
      <c r="K859" s="198">
        <v>1</v>
      </c>
    </row>
    <row r="860" spans="1:11" ht="13.5" hidden="1">
      <c r="A860" s="227" t="s">
        <v>308</v>
      </c>
      <c r="B860" s="225" t="s">
        <v>53</v>
      </c>
      <c r="C860" s="225" t="s">
        <v>54</v>
      </c>
      <c r="D860" s="225" t="s">
        <v>352</v>
      </c>
      <c r="E860" s="225" t="s">
        <v>223</v>
      </c>
      <c r="F860" s="225">
        <v>290</v>
      </c>
      <c r="G860" s="228">
        <f>G861+G862+G863+G864+G865+G866+G867+G868</f>
        <v>0</v>
      </c>
      <c r="H860" s="228">
        <f>H861+H862+H863+H864+H865+H866+H867+H868</f>
        <v>0</v>
      </c>
      <c r="I860" s="228">
        <f>I861+I862+I863+I864+I865+I866+I867+I868</f>
        <v>0</v>
      </c>
      <c r="J860" s="207" t="e">
        <f>#REF!+H860+I860+G860</f>
        <v>#REF!</v>
      </c>
      <c r="K860" s="198">
        <v>1</v>
      </c>
    </row>
    <row r="861" spans="1:11" ht="25.5" hidden="1">
      <c r="A861" s="229" t="s">
        <v>309</v>
      </c>
      <c r="B861" s="225" t="s">
        <v>53</v>
      </c>
      <c r="C861" s="225" t="s">
        <v>54</v>
      </c>
      <c r="D861" s="225" t="s">
        <v>352</v>
      </c>
      <c r="E861" s="225" t="s">
        <v>310</v>
      </c>
      <c r="F861" s="225"/>
      <c r="G861" s="230"/>
      <c r="H861" s="230"/>
      <c r="I861" s="230"/>
      <c r="J861" s="207" t="e">
        <f>#REF!+H861+I861+G861</f>
        <v>#REF!</v>
      </c>
      <c r="K861" s="198">
        <v>1</v>
      </c>
    </row>
    <row r="862" spans="1:11" hidden="1">
      <c r="A862" s="229" t="s">
        <v>311</v>
      </c>
      <c r="B862" s="225" t="s">
        <v>53</v>
      </c>
      <c r="C862" s="225" t="s">
        <v>54</v>
      </c>
      <c r="D862" s="225" t="s">
        <v>352</v>
      </c>
      <c r="E862" s="225" t="s">
        <v>312</v>
      </c>
      <c r="F862" s="225"/>
      <c r="G862" s="232"/>
      <c r="H862" s="232"/>
      <c r="I862" s="232"/>
      <c r="J862" s="207" t="e">
        <f>#REF!+H862+I862+G862</f>
        <v>#REF!</v>
      </c>
      <c r="K862" s="198">
        <v>1</v>
      </c>
    </row>
    <row r="863" spans="1:11" hidden="1">
      <c r="A863" s="229" t="s">
        <v>313</v>
      </c>
      <c r="B863" s="225" t="s">
        <v>53</v>
      </c>
      <c r="C863" s="225" t="s">
        <v>54</v>
      </c>
      <c r="D863" s="225" t="s">
        <v>352</v>
      </c>
      <c r="E863" s="225" t="s">
        <v>223</v>
      </c>
      <c r="F863" s="225"/>
      <c r="G863" s="232"/>
      <c r="H863" s="232"/>
      <c r="I863" s="232"/>
      <c r="J863" s="207" t="e">
        <f>#REF!+H863+I863+G863</f>
        <v>#REF!</v>
      </c>
      <c r="K863" s="198">
        <v>1</v>
      </c>
    </row>
    <row r="864" spans="1:11" hidden="1">
      <c r="A864" s="229" t="s">
        <v>314</v>
      </c>
      <c r="B864" s="225" t="s">
        <v>53</v>
      </c>
      <c r="C864" s="225" t="s">
        <v>54</v>
      </c>
      <c r="D864" s="225" t="s">
        <v>352</v>
      </c>
      <c r="E864" s="225" t="s">
        <v>223</v>
      </c>
      <c r="F864" s="225"/>
      <c r="G864" s="232"/>
      <c r="H864" s="232"/>
      <c r="I864" s="232"/>
      <c r="J864" s="207" t="e">
        <f>#REF!+H864+I864+G864</f>
        <v>#REF!</v>
      </c>
      <c r="K864" s="198">
        <v>1</v>
      </c>
    </row>
    <row r="865" spans="1:11" hidden="1">
      <c r="A865" s="229" t="s">
        <v>315</v>
      </c>
      <c r="B865" s="225" t="s">
        <v>53</v>
      </c>
      <c r="C865" s="225" t="s">
        <v>54</v>
      </c>
      <c r="D865" s="225" t="s">
        <v>352</v>
      </c>
      <c r="E865" s="225" t="s">
        <v>223</v>
      </c>
      <c r="F865" s="225"/>
      <c r="G865" s="230"/>
      <c r="H865" s="230"/>
      <c r="I865" s="230"/>
      <c r="J865" s="207" t="e">
        <f>#REF!+H865+I865+G865</f>
        <v>#REF!</v>
      </c>
      <c r="K865" s="198">
        <v>1</v>
      </c>
    </row>
    <row r="866" spans="1:11" ht="38.25" hidden="1">
      <c r="A866" s="229" t="s">
        <v>316</v>
      </c>
      <c r="B866" s="225" t="s">
        <v>53</v>
      </c>
      <c r="C866" s="225" t="s">
        <v>54</v>
      </c>
      <c r="D866" s="225" t="s">
        <v>352</v>
      </c>
      <c r="E866" s="225" t="s">
        <v>223</v>
      </c>
      <c r="F866" s="225"/>
      <c r="G866" s="230"/>
      <c r="H866" s="230"/>
      <c r="I866" s="230"/>
      <c r="J866" s="207" t="e">
        <f>#REF!+H866+I866+G866</f>
        <v>#REF!</v>
      </c>
      <c r="K866" s="198">
        <v>1</v>
      </c>
    </row>
    <row r="867" spans="1:11" hidden="1">
      <c r="A867" s="229" t="s">
        <v>317</v>
      </c>
      <c r="B867" s="225" t="s">
        <v>53</v>
      </c>
      <c r="C867" s="225" t="s">
        <v>54</v>
      </c>
      <c r="D867" s="225" t="s">
        <v>352</v>
      </c>
      <c r="E867" s="225" t="s">
        <v>223</v>
      </c>
      <c r="F867" s="225"/>
      <c r="G867" s="230"/>
      <c r="H867" s="230"/>
      <c r="I867" s="230"/>
      <c r="J867" s="207" t="e">
        <f>#REF!+H867+I867+G867</f>
        <v>#REF!</v>
      </c>
      <c r="K867" s="198">
        <v>1</v>
      </c>
    </row>
    <row r="868" spans="1:11" hidden="1">
      <c r="A868" s="229" t="s">
        <v>220</v>
      </c>
      <c r="B868" s="225" t="s">
        <v>53</v>
      </c>
      <c r="C868" s="225" t="s">
        <v>54</v>
      </c>
      <c r="D868" s="225" t="s">
        <v>352</v>
      </c>
      <c r="E868" s="225" t="s">
        <v>223</v>
      </c>
      <c r="F868" s="225"/>
      <c r="G868" s="232"/>
      <c r="H868" s="232"/>
      <c r="I868" s="232"/>
      <c r="J868" s="207" t="e">
        <f>#REF!+H868+I868+G868</f>
        <v>#REF!</v>
      </c>
      <c r="K868" s="198">
        <v>1</v>
      </c>
    </row>
    <row r="869" spans="1:11" ht="13.5" hidden="1">
      <c r="A869" s="227" t="s">
        <v>319</v>
      </c>
      <c r="B869" s="225" t="s">
        <v>53</v>
      </c>
      <c r="C869" s="225" t="s">
        <v>54</v>
      </c>
      <c r="D869" s="225" t="s">
        <v>352</v>
      </c>
      <c r="E869" s="225" t="s">
        <v>223</v>
      </c>
      <c r="F869" s="234">
        <v>300</v>
      </c>
      <c r="G869" s="235">
        <f>G870+G876+G877</f>
        <v>0</v>
      </c>
      <c r="H869" s="235">
        <f>H870+H876+H877</f>
        <v>0</v>
      </c>
      <c r="I869" s="235">
        <f>I870+I876+I877</f>
        <v>0</v>
      </c>
      <c r="J869" s="207" t="e">
        <f>#REF!+H869+I869+G869</f>
        <v>#REF!</v>
      </c>
      <c r="K869" s="198">
        <v>1</v>
      </c>
    </row>
    <row r="870" spans="1:11" ht="25.5" hidden="1">
      <c r="A870" s="231" t="s">
        <v>320</v>
      </c>
      <c r="B870" s="225" t="s">
        <v>53</v>
      </c>
      <c r="C870" s="225" t="s">
        <v>54</v>
      </c>
      <c r="D870" s="225" t="s">
        <v>352</v>
      </c>
      <c r="E870" s="225" t="s">
        <v>223</v>
      </c>
      <c r="F870" s="225">
        <v>310</v>
      </c>
      <c r="G870" s="228">
        <f>G871+G872+G873+G874+G875</f>
        <v>0</v>
      </c>
      <c r="H870" s="228">
        <f>H871+H872+H873+H874+H875</f>
        <v>0</v>
      </c>
      <c r="I870" s="228">
        <f>I871+I872+I873+I874+I875</f>
        <v>0</v>
      </c>
      <c r="J870" s="207" t="e">
        <f>#REF!+H870+I870+G870</f>
        <v>#REF!</v>
      </c>
      <c r="K870" s="198">
        <v>1</v>
      </c>
    </row>
    <row r="871" spans="1:11" ht="38.25" hidden="1">
      <c r="A871" s="229" t="s">
        <v>321</v>
      </c>
      <c r="B871" s="225" t="s">
        <v>53</v>
      </c>
      <c r="C871" s="225" t="s">
        <v>54</v>
      </c>
      <c r="D871" s="225" t="s">
        <v>352</v>
      </c>
      <c r="E871" s="225" t="s">
        <v>223</v>
      </c>
      <c r="F871" s="225"/>
      <c r="G871" s="232"/>
      <c r="H871" s="232"/>
      <c r="I871" s="232"/>
      <c r="J871" s="207" t="e">
        <f>#REF!+H871+I871+G871</f>
        <v>#REF!</v>
      </c>
      <c r="K871" s="198">
        <v>1</v>
      </c>
    </row>
    <row r="872" spans="1:11" hidden="1">
      <c r="A872" s="229" t="s">
        <v>322</v>
      </c>
      <c r="B872" s="225" t="s">
        <v>53</v>
      </c>
      <c r="C872" s="225" t="s">
        <v>54</v>
      </c>
      <c r="D872" s="225" t="s">
        <v>352</v>
      </c>
      <c r="E872" s="225"/>
      <c r="F872" s="225"/>
      <c r="G872" s="232"/>
      <c r="H872" s="232"/>
      <c r="I872" s="232"/>
      <c r="J872" s="207" t="e">
        <f>#REF!+H872+I872+G872</f>
        <v>#REF!</v>
      </c>
      <c r="K872" s="198">
        <v>1</v>
      </c>
    </row>
    <row r="873" spans="1:11" hidden="1">
      <c r="A873" s="229" t="s">
        <v>323</v>
      </c>
      <c r="B873" s="225" t="s">
        <v>53</v>
      </c>
      <c r="C873" s="225" t="s">
        <v>54</v>
      </c>
      <c r="D873" s="225" t="s">
        <v>352</v>
      </c>
      <c r="E873" s="225" t="s">
        <v>223</v>
      </c>
      <c r="F873" s="225"/>
      <c r="G873" s="232"/>
      <c r="H873" s="232"/>
      <c r="I873" s="232"/>
      <c r="J873" s="207" t="e">
        <f>#REF!+H873+I873+G873</f>
        <v>#REF!</v>
      </c>
      <c r="K873" s="198">
        <v>1</v>
      </c>
    </row>
    <row r="874" spans="1:11" ht="38.25" hidden="1">
      <c r="A874" s="229" t="s">
        <v>324</v>
      </c>
      <c r="B874" s="225" t="s">
        <v>53</v>
      </c>
      <c r="C874" s="225" t="s">
        <v>54</v>
      </c>
      <c r="D874" s="225" t="s">
        <v>352</v>
      </c>
      <c r="E874" s="225" t="s">
        <v>223</v>
      </c>
      <c r="F874" s="225"/>
      <c r="G874" s="230"/>
      <c r="H874" s="230"/>
      <c r="I874" s="230"/>
      <c r="J874" s="207" t="e">
        <f>#REF!+H874+I874+G874</f>
        <v>#REF!</v>
      </c>
      <c r="K874" s="198">
        <v>1</v>
      </c>
    </row>
    <row r="875" spans="1:11" hidden="1">
      <c r="A875" s="229" t="s">
        <v>220</v>
      </c>
      <c r="B875" s="225" t="s">
        <v>53</v>
      </c>
      <c r="C875" s="225" t="s">
        <v>54</v>
      </c>
      <c r="D875" s="225" t="s">
        <v>352</v>
      </c>
      <c r="E875" s="225" t="s">
        <v>223</v>
      </c>
      <c r="F875" s="225"/>
      <c r="G875" s="232"/>
      <c r="H875" s="232"/>
      <c r="I875" s="232"/>
      <c r="J875" s="207" t="e">
        <f>#REF!+H875+I875+G875</f>
        <v>#REF!</v>
      </c>
      <c r="K875" s="198">
        <v>1</v>
      </c>
    </row>
    <row r="876" spans="1:11" hidden="1">
      <c r="A876" s="231" t="s">
        <v>325</v>
      </c>
      <c r="B876" s="225" t="s">
        <v>53</v>
      </c>
      <c r="C876" s="225" t="s">
        <v>54</v>
      </c>
      <c r="D876" s="225" t="s">
        <v>352</v>
      </c>
      <c r="E876" s="225" t="s">
        <v>223</v>
      </c>
      <c r="F876" s="225">
        <v>320</v>
      </c>
      <c r="G876" s="232"/>
      <c r="H876" s="232"/>
      <c r="I876" s="232"/>
      <c r="J876" s="207" t="e">
        <f>#REF!+H876+I876+G876</f>
        <v>#REF!</v>
      </c>
      <c r="K876" s="198">
        <v>1</v>
      </c>
    </row>
    <row r="877" spans="1:11" ht="25.5" hidden="1">
      <c r="A877" s="231" t="s">
        <v>326</v>
      </c>
      <c r="B877" s="225" t="s">
        <v>53</v>
      </c>
      <c r="C877" s="225" t="s">
        <v>54</v>
      </c>
      <c r="D877" s="225" t="s">
        <v>352</v>
      </c>
      <c r="E877" s="225" t="s">
        <v>223</v>
      </c>
      <c r="F877" s="225">
        <v>340</v>
      </c>
      <c r="G877" s="228">
        <f>G878+G879+G880+G881+G882+G883+G884+G885+G886</f>
        <v>0</v>
      </c>
      <c r="H877" s="228">
        <f>H878+H879+H880+H881+H882+H883+H884+H885+H886</f>
        <v>0</v>
      </c>
      <c r="I877" s="228">
        <f>I878+I879+I880+I881+I882+I883+I884+I885+I886</f>
        <v>0</v>
      </c>
      <c r="J877" s="207" t="e">
        <f>#REF!+H877+I877+G877</f>
        <v>#REF!</v>
      </c>
      <c r="K877" s="198">
        <v>1</v>
      </c>
    </row>
    <row r="878" spans="1:11" hidden="1">
      <c r="A878" s="229" t="s">
        <v>327</v>
      </c>
      <c r="B878" s="225" t="s">
        <v>53</v>
      </c>
      <c r="C878" s="225" t="s">
        <v>54</v>
      </c>
      <c r="D878" s="225" t="s">
        <v>352</v>
      </c>
      <c r="E878" s="225" t="s">
        <v>223</v>
      </c>
      <c r="F878" s="225"/>
      <c r="G878" s="232"/>
      <c r="H878" s="232"/>
      <c r="I878" s="232"/>
      <c r="J878" s="207" t="e">
        <f>#REF!+H878+I878+G878</f>
        <v>#REF!</v>
      </c>
      <c r="K878" s="198">
        <v>1</v>
      </c>
    </row>
    <row r="879" spans="1:11" hidden="1">
      <c r="A879" s="229" t="s">
        <v>328</v>
      </c>
      <c r="B879" s="225" t="s">
        <v>53</v>
      </c>
      <c r="C879" s="225" t="s">
        <v>54</v>
      </c>
      <c r="D879" s="225" t="s">
        <v>352</v>
      </c>
      <c r="E879" s="225" t="s">
        <v>223</v>
      </c>
      <c r="F879" s="225"/>
      <c r="G879" s="230"/>
      <c r="H879" s="230"/>
      <c r="I879" s="230"/>
      <c r="J879" s="207" t="e">
        <f>#REF!+H879+I879+G879</f>
        <v>#REF!</v>
      </c>
      <c r="K879" s="198">
        <v>1</v>
      </c>
    </row>
    <row r="880" spans="1:11" hidden="1">
      <c r="A880" s="229" t="s">
        <v>329</v>
      </c>
      <c r="B880" s="225" t="s">
        <v>53</v>
      </c>
      <c r="C880" s="225" t="s">
        <v>54</v>
      </c>
      <c r="D880" s="225" t="s">
        <v>352</v>
      </c>
      <c r="E880" s="225" t="s">
        <v>223</v>
      </c>
      <c r="F880" s="225"/>
      <c r="G880" s="230"/>
      <c r="H880" s="230"/>
      <c r="I880" s="230"/>
      <c r="J880" s="207" t="e">
        <f>#REF!+H880+I880+G880</f>
        <v>#REF!</v>
      </c>
      <c r="K880" s="198">
        <v>1</v>
      </c>
    </row>
    <row r="881" spans="1:13" hidden="1">
      <c r="A881" s="229" t="s">
        <v>330</v>
      </c>
      <c r="B881" s="225" t="s">
        <v>53</v>
      </c>
      <c r="C881" s="225" t="s">
        <v>54</v>
      </c>
      <c r="D881" s="225" t="s">
        <v>352</v>
      </c>
      <c r="E881" s="225" t="s">
        <v>223</v>
      </c>
      <c r="F881" s="225"/>
      <c r="G881" s="230"/>
      <c r="H881" s="230"/>
      <c r="I881" s="230"/>
      <c r="J881" s="207" t="e">
        <f>#REF!+H881+I881+G881</f>
        <v>#REF!</v>
      </c>
      <c r="K881" s="198">
        <v>1</v>
      </c>
    </row>
    <row r="882" spans="1:13" hidden="1">
      <c r="A882" s="229" t="s">
        <v>331</v>
      </c>
      <c r="B882" s="225" t="s">
        <v>53</v>
      </c>
      <c r="C882" s="225" t="s">
        <v>54</v>
      </c>
      <c r="D882" s="225" t="s">
        <v>352</v>
      </c>
      <c r="E882" s="225" t="s">
        <v>223</v>
      </c>
      <c r="F882" s="225"/>
      <c r="G882" s="230"/>
      <c r="H882" s="230"/>
      <c r="I882" s="230"/>
      <c r="J882" s="207" t="e">
        <f>#REF!+H882+I882+G882</f>
        <v>#REF!</v>
      </c>
      <c r="K882" s="198">
        <v>1</v>
      </c>
    </row>
    <row r="883" spans="1:13" hidden="1">
      <c r="A883" s="229" t="s">
        <v>332</v>
      </c>
      <c r="B883" s="225" t="s">
        <v>53</v>
      </c>
      <c r="C883" s="225" t="s">
        <v>54</v>
      </c>
      <c r="D883" s="225" t="s">
        <v>352</v>
      </c>
      <c r="E883" s="225" t="s">
        <v>223</v>
      </c>
      <c r="F883" s="225"/>
      <c r="G883" s="230"/>
      <c r="H883" s="230"/>
      <c r="I883" s="230"/>
      <c r="J883" s="207" t="e">
        <f>#REF!+H883+I883+G883</f>
        <v>#REF!</v>
      </c>
      <c r="K883" s="198">
        <v>1</v>
      </c>
    </row>
    <row r="884" spans="1:13" ht="25.5" hidden="1">
      <c r="A884" s="229" t="s">
        <v>333</v>
      </c>
      <c r="B884" s="225" t="s">
        <v>53</v>
      </c>
      <c r="C884" s="225" t="s">
        <v>54</v>
      </c>
      <c r="D884" s="225" t="s">
        <v>352</v>
      </c>
      <c r="E884" s="225" t="s">
        <v>223</v>
      </c>
      <c r="F884" s="225"/>
      <c r="G884" s="230"/>
      <c r="H884" s="230"/>
      <c r="I884" s="230"/>
      <c r="J884" s="207" t="e">
        <f>#REF!+H884+I884+G884</f>
        <v>#REF!</v>
      </c>
      <c r="K884" s="198">
        <v>1</v>
      </c>
    </row>
    <row r="885" spans="1:13" ht="25.5" hidden="1">
      <c r="A885" s="229" t="s">
        <v>334</v>
      </c>
      <c r="B885" s="225" t="s">
        <v>53</v>
      </c>
      <c r="C885" s="225" t="s">
        <v>54</v>
      </c>
      <c r="D885" s="225" t="s">
        <v>352</v>
      </c>
      <c r="E885" s="225" t="s">
        <v>248</v>
      </c>
      <c r="F885" s="225"/>
      <c r="G885" s="230"/>
      <c r="H885" s="230"/>
      <c r="I885" s="230"/>
      <c r="J885" s="207" t="e">
        <f>#REF!+H885+I885+G885</f>
        <v>#REF!</v>
      </c>
      <c r="K885" s="198">
        <v>1</v>
      </c>
    </row>
    <row r="886" spans="1:13" hidden="1">
      <c r="A886" s="229" t="s">
        <v>335</v>
      </c>
      <c r="B886" s="225" t="s">
        <v>53</v>
      </c>
      <c r="C886" s="225" t="s">
        <v>54</v>
      </c>
      <c r="D886" s="225" t="s">
        <v>352</v>
      </c>
      <c r="E886" s="225" t="s">
        <v>223</v>
      </c>
      <c r="F886" s="225"/>
      <c r="G886" s="230"/>
      <c r="H886" s="230"/>
      <c r="I886" s="230"/>
      <c r="J886" s="207" t="e">
        <f>#REF!+H886+I886+G886</f>
        <v>#REF!</v>
      </c>
      <c r="K886" s="198">
        <v>1</v>
      </c>
    </row>
    <row r="887" spans="1:13" s="236" customFormat="1">
      <c r="A887" s="218" t="s">
        <v>95</v>
      </c>
      <c r="B887" s="219" t="s">
        <v>53</v>
      </c>
      <c r="C887" s="219" t="s">
        <v>57</v>
      </c>
      <c r="D887" s="219"/>
      <c r="E887" s="219"/>
      <c r="F887" s="219"/>
      <c r="G887" s="220">
        <f>G974+G1060+G888</f>
        <v>11572</v>
      </c>
      <c r="H887" s="220">
        <f>H974+H1060+H888</f>
        <v>14999</v>
      </c>
      <c r="I887" s="220">
        <f>I974+I1060+I888</f>
        <v>16779.099999999999</v>
      </c>
      <c r="J887" s="207">
        <f>H887+I887+G887</f>
        <v>43350.1</v>
      </c>
      <c r="K887" s="198">
        <v>1</v>
      </c>
      <c r="L887" s="283" t="e">
        <f>#REF!-#REF!</f>
        <v>#REF!</v>
      </c>
      <c r="M887" s="283" t="e">
        <f>G887-#REF!</f>
        <v>#REF!</v>
      </c>
    </row>
    <row r="888" spans="1:13" s="236" customFormat="1" hidden="1">
      <c r="A888" s="221" t="s">
        <v>353</v>
      </c>
      <c r="B888" s="222" t="s">
        <v>53</v>
      </c>
      <c r="C888" s="222" t="s">
        <v>57</v>
      </c>
      <c r="D888" s="222" t="s">
        <v>354</v>
      </c>
      <c r="E888" s="222"/>
      <c r="F888" s="222"/>
      <c r="G888" s="223">
        <f>G889+G956</f>
        <v>0</v>
      </c>
      <c r="H888" s="223">
        <f>H889+H956</f>
        <v>0</v>
      </c>
      <c r="I888" s="223">
        <f>I889+I956</f>
        <v>0</v>
      </c>
      <c r="J888" s="207" t="e">
        <f>#REF!+H888+I888+G888</f>
        <v>#REF!</v>
      </c>
      <c r="K888" s="198">
        <v>1</v>
      </c>
      <c r="L888" s="283" t="e">
        <f>#REF!-#REF!</f>
        <v>#REF!</v>
      </c>
    </row>
    <row r="889" spans="1:13" s="236" customFormat="1" hidden="1">
      <c r="A889" s="224" t="s">
        <v>212</v>
      </c>
      <c r="B889" s="225" t="s">
        <v>53</v>
      </c>
      <c r="C889" s="225" t="s">
        <v>57</v>
      </c>
      <c r="D889" s="225" t="s">
        <v>354</v>
      </c>
      <c r="E889" s="225"/>
      <c r="F889" s="225" t="s">
        <v>152</v>
      </c>
      <c r="G889" s="226">
        <f>G890+G896+G934+G937+G940+G942+G947</f>
        <v>0</v>
      </c>
      <c r="H889" s="226">
        <f>H890+H896+H934+H937+H940+H942+H947</f>
        <v>0</v>
      </c>
      <c r="I889" s="226">
        <f>I890+I896+I934+I937+I940+I942+I947</f>
        <v>0</v>
      </c>
      <c r="J889" s="207" t="e">
        <f>#REF!+H889+I889+G889</f>
        <v>#REF!</v>
      </c>
      <c r="K889" s="198">
        <v>1</v>
      </c>
      <c r="L889" s="283" t="e">
        <f>#REF!-#REF!</f>
        <v>#REF!</v>
      </c>
    </row>
    <row r="890" spans="1:13" s="236" customFormat="1" ht="27" hidden="1">
      <c r="A890" s="227" t="s">
        <v>213</v>
      </c>
      <c r="B890" s="225" t="s">
        <v>53</v>
      </c>
      <c r="C890" s="225" t="s">
        <v>57</v>
      </c>
      <c r="D890" s="225" t="s">
        <v>125</v>
      </c>
      <c r="E890" s="225" t="s">
        <v>214</v>
      </c>
      <c r="F890" s="225"/>
      <c r="G890" s="228">
        <f>G891+G892+G895</f>
        <v>0</v>
      </c>
      <c r="H890" s="228">
        <f>H891+H892+H895</f>
        <v>0</v>
      </c>
      <c r="I890" s="228">
        <f>I891+I892+I895</f>
        <v>0</v>
      </c>
      <c r="J890" s="207" t="e">
        <f>#REF!+H890+I890+G890</f>
        <v>#REF!</v>
      </c>
      <c r="K890" s="198">
        <v>1</v>
      </c>
    </row>
    <row r="891" spans="1:13" s="236" customFormat="1" hidden="1">
      <c r="A891" s="229" t="s">
        <v>216</v>
      </c>
      <c r="B891" s="225" t="s">
        <v>53</v>
      </c>
      <c r="C891" s="225" t="s">
        <v>57</v>
      </c>
      <c r="D891" s="225" t="s">
        <v>125</v>
      </c>
      <c r="E891" s="225" t="s">
        <v>217</v>
      </c>
      <c r="F891" s="225">
        <v>211</v>
      </c>
      <c r="G891" s="230"/>
      <c r="H891" s="230"/>
      <c r="I891" s="230"/>
      <c r="J891" s="207" t="e">
        <f>#REF!+H891+I891+G891</f>
        <v>#REF!</v>
      </c>
      <c r="K891" s="198">
        <v>1</v>
      </c>
    </row>
    <row r="892" spans="1:13" s="236" customFormat="1" hidden="1">
      <c r="A892" s="231" t="s">
        <v>218</v>
      </c>
      <c r="B892" s="225" t="s">
        <v>53</v>
      </c>
      <c r="C892" s="225" t="s">
        <v>57</v>
      </c>
      <c r="D892" s="225" t="s">
        <v>125</v>
      </c>
      <c r="E892" s="225" t="s">
        <v>217</v>
      </c>
      <c r="F892" s="225">
        <v>212</v>
      </c>
      <c r="G892" s="228">
        <f>G893+G894</f>
        <v>0</v>
      </c>
      <c r="H892" s="228">
        <f>H893+H894</f>
        <v>0</v>
      </c>
      <c r="I892" s="228">
        <f>I893+I894</f>
        <v>0</v>
      </c>
      <c r="J892" s="207" t="e">
        <f>#REF!+H892+I892+G892</f>
        <v>#REF!</v>
      </c>
      <c r="K892" s="198">
        <v>1</v>
      </c>
    </row>
    <row r="893" spans="1:13" s="236" customFormat="1" hidden="1">
      <c r="A893" s="229" t="s">
        <v>219</v>
      </c>
      <c r="B893" s="225" t="s">
        <v>53</v>
      </c>
      <c r="C893" s="225" t="s">
        <v>57</v>
      </c>
      <c r="D893" s="225" t="s">
        <v>125</v>
      </c>
      <c r="E893" s="225" t="s">
        <v>217</v>
      </c>
      <c r="F893" s="225"/>
      <c r="G893" s="230"/>
      <c r="H893" s="230"/>
      <c r="I893" s="230"/>
      <c r="J893" s="207" t="e">
        <f>#REF!+H893+I893+G893</f>
        <v>#REF!</v>
      </c>
      <c r="K893" s="198">
        <v>1</v>
      </c>
    </row>
    <row r="894" spans="1:13" s="236" customFormat="1" hidden="1">
      <c r="A894" s="229" t="s">
        <v>220</v>
      </c>
      <c r="B894" s="225" t="s">
        <v>53</v>
      </c>
      <c r="C894" s="225" t="s">
        <v>57</v>
      </c>
      <c r="D894" s="225" t="s">
        <v>125</v>
      </c>
      <c r="E894" s="225" t="s">
        <v>217</v>
      </c>
      <c r="F894" s="225"/>
      <c r="G894" s="232"/>
      <c r="H894" s="232"/>
      <c r="I894" s="232"/>
      <c r="J894" s="207" t="e">
        <f>#REF!+H894+I894+G894</f>
        <v>#REF!</v>
      </c>
      <c r="K894" s="198">
        <v>1</v>
      </c>
    </row>
    <row r="895" spans="1:13" s="236" customFormat="1" hidden="1">
      <c r="A895" s="231" t="s">
        <v>221</v>
      </c>
      <c r="B895" s="225" t="s">
        <v>53</v>
      </c>
      <c r="C895" s="225" t="s">
        <v>57</v>
      </c>
      <c r="D895" s="225" t="s">
        <v>125</v>
      </c>
      <c r="E895" s="225" t="s">
        <v>217</v>
      </c>
      <c r="F895" s="225">
        <v>213</v>
      </c>
      <c r="G895" s="230"/>
      <c r="H895" s="230"/>
      <c r="I895" s="230"/>
      <c r="J895" s="207" t="e">
        <f>#REF!+H895+I895+G895</f>
        <v>#REF!</v>
      </c>
      <c r="K895" s="198">
        <v>1</v>
      </c>
    </row>
    <row r="896" spans="1:13" s="236" customFormat="1" ht="13.5" hidden="1">
      <c r="A896" s="227" t="s">
        <v>222</v>
      </c>
      <c r="B896" s="225" t="s">
        <v>53</v>
      </c>
      <c r="C896" s="225" t="s">
        <v>57</v>
      </c>
      <c r="D896" s="225" t="s">
        <v>354</v>
      </c>
      <c r="E896" s="225" t="s">
        <v>223</v>
      </c>
      <c r="F896" s="225">
        <v>220</v>
      </c>
      <c r="G896" s="228">
        <f>G897+G898+G901+G906+G907+G917</f>
        <v>0</v>
      </c>
      <c r="H896" s="228">
        <f>H897+H898+H901+H906+H907+H917</f>
        <v>0</v>
      </c>
      <c r="I896" s="228">
        <f>I897+I898+I901+I906+I907+I917</f>
        <v>0</v>
      </c>
      <c r="J896" s="207" t="e">
        <f>#REF!+H896+I896+G896</f>
        <v>#REF!</v>
      </c>
      <c r="K896" s="198">
        <v>1</v>
      </c>
      <c r="L896" s="283" t="e">
        <f>#REF!-#REF!</f>
        <v>#REF!</v>
      </c>
    </row>
    <row r="897" spans="1:12" s="236" customFormat="1" hidden="1">
      <c r="A897" s="229" t="s">
        <v>224</v>
      </c>
      <c r="B897" s="225" t="s">
        <v>53</v>
      </c>
      <c r="C897" s="225" t="s">
        <v>57</v>
      </c>
      <c r="D897" s="225" t="s">
        <v>125</v>
      </c>
      <c r="E897" s="225" t="s">
        <v>223</v>
      </c>
      <c r="F897" s="225">
        <v>221</v>
      </c>
      <c r="G897" s="230"/>
      <c r="H897" s="230"/>
      <c r="I897" s="230"/>
      <c r="J897" s="207" t="e">
        <f>#REF!+H897+I897+G897</f>
        <v>#REF!</v>
      </c>
      <c r="K897" s="198">
        <v>1</v>
      </c>
    </row>
    <row r="898" spans="1:12" s="236" customFormat="1" ht="13.5" hidden="1">
      <c r="A898" s="227" t="s">
        <v>225</v>
      </c>
      <c r="B898" s="225" t="s">
        <v>53</v>
      </c>
      <c r="C898" s="225" t="s">
        <v>57</v>
      </c>
      <c r="D898" s="225" t="s">
        <v>125</v>
      </c>
      <c r="E898" s="225" t="s">
        <v>223</v>
      </c>
      <c r="F898" s="225">
        <v>222</v>
      </c>
      <c r="G898" s="233">
        <f>G899+G900</f>
        <v>0</v>
      </c>
      <c r="H898" s="233">
        <f>H899+H900</f>
        <v>0</v>
      </c>
      <c r="I898" s="233">
        <f>I899+I900</f>
        <v>0</v>
      </c>
      <c r="J898" s="207" t="e">
        <f>#REF!+H898+I898+G898</f>
        <v>#REF!</v>
      </c>
      <c r="K898" s="198">
        <v>1</v>
      </c>
      <c r="L898" s="283" t="e">
        <f>#REF!-#REF!</f>
        <v>#REF!</v>
      </c>
    </row>
    <row r="899" spans="1:12" s="236" customFormat="1" hidden="1">
      <c r="A899" s="229" t="s">
        <v>226</v>
      </c>
      <c r="B899" s="225" t="s">
        <v>53</v>
      </c>
      <c r="C899" s="225" t="s">
        <v>57</v>
      </c>
      <c r="D899" s="225" t="s">
        <v>125</v>
      </c>
      <c r="E899" s="225" t="s">
        <v>223</v>
      </c>
      <c r="F899" s="225"/>
      <c r="G899" s="232"/>
      <c r="H899" s="232"/>
      <c r="I899" s="232"/>
      <c r="J899" s="207" t="e">
        <f>#REF!+H899+I899+G899</f>
        <v>#REF!</v>
      </c>
      <c r="K899" s="198">
        <v>1</v>
      </c>
    </row>
    <row r="900" spans="1:12" s="236" customFormat="1" ht="25.5" hidden="1">
      <c r="A900" s="229" t="s">
        <v>227</v>
      </c>
      <c r="B900" s="225" t="s">
        <v>53</v>
      </c>
      <c r="C900" s="225" t="s">
        <v>57</v>
      </c>
      <c r="D900" s="225" t="s">
        <v>125</v>
      </c>
      <c r="E900" s="225" t="s">
        <v>223</v>
      </c>
      <c r="F900" s="225"/>
      <c r="G900" s="232"/>
      <c r="H900" s="232"/>
      <c r="I900" s="232"/>
      <c r="J900" s="207" t="e">
        <f>#REF!+H900+I900+G900</f>
        <v>#REF!</v>
      </c>
      <c r="K900" s="198">
        <v>1</v>
      </c>
      <c r="L900" s="283" t="e">
        <f>#REF!-#REF!</f>
        <v>#REF!</v>
      </c>
    </row>
    <row r="901" spans="1:12" s="236" customFormat="1" ht="13.5" hidden="1">
      <c r="A901" s="227" t="s">
        <v>228</v>
      </c>
      <c r="B901" s="225" t="s">
        <v>53</v>
      </c>
      <c r="C901" s="225" t="s">
        <v>57</v>
      </c>
      <c r="D901" s="225" t="s">
        <v>125</v>
      </c>
      <c r="E901" s="225" t="s">
        <v>223</v>
      </c>
      <c r="F901" s="225">
        <v>223</v>
      </c>
      <c r="G901" s="228">
        <f>G902+G903+G904+G905</f>
        <v>0</v>
      </c>
      <c r="H901" s="228">
        <f>H902+H903+H904+H905</f>
        <v>0</v>
      </c>
      <c r="I901" s="228">
        <f>I902+I903+I904+I905</f>
        <v>0</v>
      </c>
      <c r="J901" s="207" t="e">
        <f>#REF!+H901+I901+G901</f>
        <v>#REF!</v>
      </c>
      <c r="K901" s="198">
        <v>1</v>
      </c>
    </row>
    <row r="902" spans="1:12" s="236" customFormat="1" hidden="1">
      <c r="A902" s="229" t="s">
        <v>229</v>
      </c>
      <c r="B902" s="225" t="s">
        <v>53</v>
      </c>
      <c r="C902" s="225" t="s">
        <v>57</v>
      </c>
      <c r="D902" s="225" t="s">
        <v>125</v>
      </c>
      <c r="E902" s="225" t="s">
        <v>223</v>
      </c>
      <c r="F902" s="225"/>
      <c r="G902" s="230"/>
      <c r="H902" s="230"/>
      <c r="I902" s="230"/>
      <c r="J902" s="207" t="e">
        <f>#REF!+H902+I902+G902</f>
        <v>#REF!</v>
      </c>
      <c r="K902" s="198">
        <v>1</v>
      </c>
    </row>
    <row r="903" spans="1:12" s="236" customFormat="1" hidden="1">
      <c r="A903" s="229" t="s">
        <v>230</v>
      </c>
      <c r="B903" s="225" t="s">
        <v>53</v>
      </c>
      <c r="C903" s="225" t="s">
        <v>57</v>
      </c>
      <c r="D903" s="225" t="s">
        <v>125</v>
      </c>
      <c r="E903" s="225" t="s">
        <v>223</v>
      </c>
      <c r="F903" s="225"/>
      <c r="G903" s="230"/>
      <c r="H903" s="230"/>
      <c r="I903" s="230"/>
      <c r="J903" s="207" t="e">
        <f>#REF!+H903+I903+G903</f>
        <v>#REF!</v>
      </c>
      <c r="K903" s="198">
        <v>1</v>
      </c>
    </row>
    <row r="904" spans="1:12" s="236" customFormat="1" hidden="1">
      <c r="A904" s="229" t="s">
        <v>231</v>
      </c>
      <c r="B904" s="225" t="s">
        <v>53</v>
      </c>
      <c r="C904" s="225" t="s">
        <v>57</v>
      </c>
      <c r="D904" s="225" t="s">
        <v>125</v>
      </c>
      <c r="E904" s="225" t="s">
        <v>223</v>
      </c>
      <c r="F904" s="225"/>
      <c r="G904" s="230"/>
      <c r="H904" s="230"/>
      <c r="I904" s="230"/>
      <c r="J904" s="207" t="e">
        <f>#REF!+H904+I904+G904</f>
        <v>#REF!</v>
      </c>
      <c r="K904" s="198">
        <v>1</v>
      </c>
    </row>
    <row r="905" spans="1:12" s="236" customFormat="1" hidden="1">
      <c r="A905" s="229" t="s">
        <v>232</v>
      </c>
      <c r="B905" s="225" t="s">
        <v>53</v>
      </c>
      <c r="C905" s="225" t="s">
        <v>57</v>
      </c>
      <c r="D905" s="225" t="s">
        <v>125</v>
      </c>
      <c r="E905" s="225" t="s">
        <v>223</v>
      </c>
      <c r="F905" s="225"/>
      <c r="G905" s="230"/>
      <c r="H905" s="230"/>
      <c r="I905" s="230"/>
      <c r="J905" s="207" t="e">
        <f>#REF!+H905+I905+G905</f>
        <v>#REF!</v>
      </c>
      <c r="K905" s="198">
        <v>1</v>
      </c>
    </row>
    <row r="906" spans="1:12" s="236" customFormat="1" ht="13.5" hidden="1">
      <c r="A906" s="227" t="s">
        <v>233</v>
      </c>
      <c r="B906" s="225" t="s">
        <v>53</v>
      </c>
      <c r="C906" s="225" t="s">
        <v>57</v>
      </c>
      <c r="D906" s="225" t="s">
        <v>125</v>
      </c>
      <c r="E906" s="225" t="s">
        <v>223</v>
      </c>
      <c r="F906" s="225">
        <v>224</v>
      </c>
      <c r="G906" s="232"/>
      <c r="H906" s="232"/>
      <c r="I906" s="232"/>
      <c r="J906" s="207" t="e">
        <f>#REF!+H906+I906+G906</f>
        <v>#REF!</v>
      </c>
      <c r="K906" s="198">
        <v>1</v>
      </c>
      <c r="L906" s="283" t="e">
        <f>#REF!-#REF!</f>
        <v>#REF!</v>
      </c>
    </row>
    <row r="907" spans="1:12" s="236" customFormat="1" ht="13.5" hidden="1">
      <c r="A907" s="227" t="s">
        <v>234</v>
      </c>
      <c r="B907" s="225" t="s">
        <v>53</v>
      </c>
      <c r="C907" s="225" t="s">
        <v>57</v>
      </c>
      <c r="D907" s="225" t="s">
        <v>354</v>
      </c>
      <c r="E907" s="225" t="s">
        <v>223</v>
      </c>
      <c r="F907" s="225">
        <v>225</v>
      </c>
      <c r="G907" s="228">
        <f>G908+G909+G910+G911+G912+G913+G914+G915+G916</f>
        <v>0</v>
      </c>
      <c r="H907" s="228">
        <f>H908+H909+H910+H911+H912+H913+H914+H915+H916</f>
        <v>0</v>
      </c>
      <c r="I907" s="228">
        <f>I908+I909+I910+I911+I912+I913+I914+I915+I916</f>
        <v>0</v>
      </c>
      <c r="J907" s="207" t="e">
        <f>#REF!+H907+I907+G907</f>
        <v>#REF!</v>
      </c>
      <c r="K907" s="198">
        <v>1</v>
      </c>
      <c r="L907" s="283" t="e">
        <f>#REF!-#REF!</f>
        <v>#REF!</v>
      </c>
    </row>
    <row r="908" spans="1:12" s="236" customFormat="1" ht="38.25" hidden="1">
      <c r="A908" s="229" t="s">
        <v>235</v>
      </c>
      <c r="B908" s="225" t="s">
        <v>53</v>
      </c>
      <c r="C908" s="225" t="s">
        <v>57</v>
      </c>
      <c r="D908" s="225" t="s">
        <v>125</v>
      </c>
      <c r="E908" s="225" t="s">
        <v>223</v>
      </c>
      <c r="F908" s="225"/>
      <c r="G908" s="232"/>
      <c r="H908" s="232"/>
      <c r="I908" s="232"/>
      <c r="J908" s="207" t="e">
        <f>#REF!+H908+I908+G908</f>
        <v>#REF!</v>
      </c>
      <c r="K908" s="198">
        <v>1</v>
      </c>
      <c r="L908" s="283" t="e">
        <f>#REF!-#REF!</f>
        <v>#REF!</v>
      </c>
    </row>
    <row r="909" spans="1:12" s="236" customFormat="1" hidden="1">
      <c r="A909" s="229" t="s">
        <v>236</v>
      </c>
      <c r="B909" s="225" t="s">
        <v>53</v>
      </c>
      <c r="C909" s="225" t="s">
        <v>57</v>
      </c>
      <c r="D909" s="225" t="s">
        <v>125</v>
      </c>
      <c r="E909" s="225" t="s">
        <v>223</v>
      </c>
      <c r="F909" s="225"/>
      <c r="G909" s="230"/>
      <c r="H909" s="230"/>
      <c r="I909" s="230"/>
      <c r="J909" s="207" t="e">
        <f>#REF!+H909+I909+G909</f>
        <v>#REF!</v>
      </c>
      <c r="K909" s="198">
        <v>1</v>
      </c>
    </row>
    <row r="910" spans="1:12" s="236" customFormat="1" hidden="1">
      <c r="A910" s="229" t="s">
        <v>237</v>
      </c>
      <c r="B910" s="225" t="s">
        <v>53</v>
      </c>
      <c r="C910" s="225" t="s">
        <v>57</v>
      </c>
      <c r="D910" s="225" t="s">
        <v>125</v>
      </c>
      <c r="E910" s="225" t="s">
        <v>223</v>
      </c>
      <c r="F910" s="225"/>
      <c r="G910" s="232"/>
      <c r="H910" s="232"/>
      <c r="I910" s="232"/>
      <c r="J910" s="207" t="e">
        <f>#REF!+H910+I910+G910</f>
        <v>#REF!</v>
      </c>
      <c r="K910" s="198">
        <v>1</v>
      </c>
    </row>
    <row r="911" spans="1:12" s="236" customFormat="1" hidden="1">
      <c r="A911" s="229" t="s">
        <v>238</v>
      </c>
      <c r="B911" s="225" t="s">
        <v>53</v>
      </c>
      <c r="C911" s="225" t="s">
        <v>57</v>
      </c>
      <c r="D911" s="225" t="s">
        <v>354</v>
      </c>
      <c r="E911" s="225" t="s">
        <v>223</v>
      </c>
      <c r="F911" s="225"/>
      <c r="G911" s="230"/>
      <c r="H911" s="230"/>
      <c r="I911" s="230"/>
      <c r="J911" s="207" t="e">
        <f>#REF!+H911+I911+G911</f>
        <v>#REF!</v>
      </c>
      <c r="K911" s="198">
        <v>1</v>
      </c>
      <c r="L911" s="283" t="e">
        <f>#REF!-#REF!</f>
        <v>#REF!</v>
      </c>
    </row>
    <row r="912" spans="1:12" s="236" customFormat="1" ht="38.25" hidden="1">
      <c r="A912" s="229" t="s">
        <v>239</v>
      </c>
      <c r="B912" s="225" t="s">
        <v>53</v>
      </c>
      <c r="C912" s="225" t="s">
        <v>57</v>
      </c>
      <c r="D912" s="225" t="s">
        <v>125</v>
      </c>
      <c r="E912" s="225" t="s">
        <v>223</v>
      </c>
      <c r="F912" s="225"/>
      <c r="G912" s="230"/>
      <c r="H912" s="230"/>
      <c r="I912" s="230"/>
      <c r="J912" s="207" t="e">
        <f>#REF!+H912+I912+G912</f>
        <v>#REF!</v>
      </c>
      <c r="K912" s="198">
        <v>1</v>
      </c>
    </row>
    <row r="913" spans="1:12" s="236" customFormat="1" hidden="1">
      <c r="A913" s="229" t="s">
        <v>240</v>
      </c>
      <c r="B913" s="225" t="s">
        <v>53</v>
      </c>
      <c r="C913" s="225" t="s">
        <v>57</v>
      </c>
      <c r="D913" s="225" t="s">
        <v>125</v>
      </c>
      <c r="E913" s="225" t="s">
        <v>223</v>
      </c>
      <c r="F913" s="225"/>
      <c r="G913" s="232"/>
      <c r="H913" s="232"/>
      <c r="I913" s="232"/>
      <c r="J913" s="207" t="e">
        <f>#REF!+H913+I913+G913</f>
        <v>#REF!</v>
      </c>
      <c r="K913" s="198">
        <v>1</v>
      </c>
    </row>
    <row r="914" spans="1:12" s="236" customFormat="1" ht="51" hidden="1">
      <c r="A914" s="229" t="s">
        <v>241</v>
      </c>
      <c r="B914" s="225" t="s">
        <v>53</v>
      </c>
      <c r="C914" s="225" t="s">
        <v>57</v>
      </c>
      <c r="D914" s="225" t="s">
        <v>125</v>
      </c>
      <c r="E914" s="225" t="s">
        <v>223</v>
      </c>
      <c r="F914" s="225"/>
      <c r="G914" s="232"/>
      <c r="H914" s="232"/>
      <c r="I914" s="232"/>
      <c r="J914" s="207" t="e">
        <f>#REF!+H914+I914+G914</f>
        <v>#REF!</v>
      </c>
      <c r="K914" s="198">
        <v>1</v>
      </c>
    </row>
    <row r="915" spans="1:12" s="236" customFormat="1" hidden="1">
      <c r="A915" s="229" t="s">
        <v>242</v>
      </c>
      <c r="B915" s="225" t="s">
        <v>53</v>
      </c>
      <c r="C915" s="225" t="s">
        <v>57</v>
      </c>
      <c r="D915" s="225" t="s">
        <v>125</v>
      </c>
      <c r="E915" s="225" t="s">
        <v>223</v>
      </c>
      <c r="F915" s="225"/>
      <c r="G915" s="232"/>
      <c r="H915" s="232"/>
      <c r="I915" s="232"/>
      <c r="J915" s="207" t="e">
        <f>#REF!+H915+I915+G915</f>
        <v>#REF!</v>
      </c>
      <c r="K915" s="198">
        <v>1</v>
      </c>
    </row>
    <row r="916" spans="1:12" s="236" customFormat="1" hidden="1">
      <c r="A916" s="229" t="s">
        <v>220</v>
      </c>
      <c r="B916" s="225" t="s">
        <v>53</v>
      </c>
      <c r="C916" s="225" t="s">
        <v>57</v>
      </c>
      <c r="D916" s="225" t="s">
        <v>125</v>
      </c>
      <c r="E916" s="225" t="s">
        <v>223</v>
      </c>
      <c r="F916" s="225"/>
      <c r="G916" s="232"/>
      <c r="H916" s="232"/>
      <c r="I916" s="232"/>
      <c r="J916" s="207" t="e">
        <f>#REF!+H916+I916+G916</f>
        <v>#REF!</v>
      </c>
      <c r="K916" s="198">
        <v>1</v>
      </c>
    </row>
    <row r="917" spans="1:12" s="236" customFormat="1" ht="13.5" hidden="1">
      <c r="A917" s="227" t="s">
        <v>243</v>
      </c>
      <c r="B917" s="225" t="s">
        <v>53</v>
      </c>
      <c r="C917" s="225" t="s">
        <v>57</v>
      </c>
      <c r="D917" s="225" t="s">
        <v>125</v>
      </c>
      <c r="E917" s="225" t="s">
        <v>223</v>
      </c>
      <c r="F917" s="225">
        <v>226</v>
      </c>
      <c r="G917" s="228">
        <f>G918+G919+G920+G921+G922+G923+G924+G925+G926+G927+G928+G929+G930+G931+G932+G933</f>
        <v>0</v>
      </c>
      <c r="H917" s="228">
        <f>H918+H919+H920+H921+H922+H923+H924+H925+H926+H927+H928+H929+H930+H931+H932+H933</f>
        <v>0</v>
      </c>
      <c r="I917" s="228">
        <f>I918+I919+I920+I921+I922+I923+I924+I925+I926+I927+I928+I929+I930+I931+I932+I933</f>
        <v>0</v>
      </c>
      <c r="J917" s="207" t="e">
        <f>#REF!+H917+I917+G917</f>
        <v>#REF!</v>
      </c>
      <c r="K917" s="198">
        <v>1</v>
      </c>
      <c r="L917" s="283" t="e">
        <f>#REF!-#REF!</f>
        <v>#REF!</v>
      </c>
    </row>
    <row r="918" spans="1:12" s="236" customFormat="1" ht="51" hidden="1">
      <c r="A918" s="229" t="s">
        <v>244</v>
      </c>
      <c r="B918" s="225" t="s">
        <v>53</v>
      </c>
      <c r="C918" s="225" t="s">
        <v>57</v>
      </c>
      <c r="D918" s="225" t="s">
        <v>125</v>
      </c>
      <c r="E918" s="225" t="s">
        <v>223</v>
      </c>
      <c r="F918" s="225"/>
      <c r="G918" s="230"/>
      <c r="H918" s="230"/>
      <c r="I918" s="230"/>
      <c r="J918" s="207" t="e">
        <f>#REF!+H918+I918+G918</f>
        <v>#REF!</v>
      </c>
      <c r="K918" s="198">
        <v>1</v>
      </c>
    </row>
    <row r="919" spans="1:12" s="236" customFormat="1" hidden="1">
      <c r="A919" s="229" t="s">
        <v>245</v>
      </c>
      <c r="B919" s="225" t="s">
        <v>53</v>
      </c>
      <c r="C919" s="225" t="s">
        <v>57</v>
      </c>
      <c r="D919" s="225" t="s">
        <v>125</v>
      </c>
      <c r="E919" s="225" t="s">
        <v>223</v>
      </c>
      <c r="F919" s="225"/>
      <c r="G919" s="230"/>
      <c r="H919" s="230"/>
      <c r="I919" s="230"/>
      <c r="J919" s="207" t="e">
        <f>#REF!+H919+I919+G919</f>
        <v>#REF!</v>
      </c>
      <c r="K919" s="198">
        <v>1</v>
      </c>
    </row>
    <row r="920" spans="1:12" s="236" customFormat="1" ht="25.5" hidden="1">
      <c r="A920" s="229" t="s">
        <v>246</v>
      </c>
      <c r="B920" s="225" t="s">
        <v>53</v>
      </c>
      <c r="C920" s="225" t="s">
        <v>57</v>
      </c>
      <c r="D920" s="225" t="s">
        <v>125</v>
      </c>
      <c r="E920" s="225" t="s">
        <v>223</v>
      </c>
      <c r="F920" s="225"/>
      <c r="G920" s="230"/>
      <c r="H920" s="230"/>
      <c r="I920" s="230"/>
      <c r="J920" s="207" t="e">
        <f>#REF!+H920+I920+G920</f>
        <v>#REF!</v>
      </c>
      <c r="K920" s="198">
        <v>1</v>
      </c>
    </row>
    <row r="921" spans="1:12" s="236" customFormat="1" hidden="1">
      <c r="A921" s="229" t="s">
        <v>247</v>
      </c>
      <c r="B921" s="225" t="s">
        <v>53</v>
      </c>
      <c r="C921" s="225" t="s">
        <v>57</v>
      </c>
      <c r="D921" s="225" t="s">
        <v>125</v>
      </c>
      <c r="E921" s="225" t="s">
        <v>248</v>
      </c>
      <c r="F921" s="225"/>
      <c r="G921" s="232"/>
      <c r="H921" s="232"/>
      <c r="I921" s="232"/>
      <c r="J921" s="207" t="e">
        <f>#REF!+H921+I921+G921</f>
        <v>#REF!</v>
      </c>
      <c r="K921" s="198">
        <v>1</v>
      </c>
    </row>
    <row r="922" spans="1:12" s="236" customFormat="1" ht="25.5" hidden="1">
      <c r="A922" s="229" t="s">
        <v>261</v>
      </c>
      <c r="B922" s="225" t="s">
        <v>53</v>
      </c>
      <c r="C922" s="225" t="s">
        <v>57</v>
      </c>
      <c r="D922" s="225" t="s">
        <v>125</v>
      </c>
      <c r="E922" s="225" t="s">
        <v>223</v>
      </c>
      <c r="F922" s="225"/>
      <c r="G922" s="232"/>
      <c r="H922" s="232"/>
      <c r="I922" s="232"/>
      <c r="J922" s="207" t="e">
        <f>#REF!+H922+I922+G922</f>
        <v>#REF!</v>
      </c>
      <c r="K922" s="198">
        <v>1</v>
      </c>
    </row>
    <row r="923" spans="1:12" s="236" customFormat="1" ht="38.25" hidden="1">
      <c r="A923" s="229" t="s">
        <v>262</v>
      </c>
      <c r="B923" s="225" t="s">
        <v>53</v>
      </c>
      <c r="C923" s="225" t="s">
        <v>57</v>
      </c>
      <c r="D923" s="225" t="s">
        <v>125</v>
      </c>
      <c r="E923" s="225" t="s">
        <v>223</v>
      </c>
      <c r="F923" s="225"/>
      <c r="G923" s="232"/>
      <c r="H923" s="232"/>
      <c r="I923" s="232"/>
      <c r="J923" s="207" t="e">
        <f>#REF!+H923+I923+G923</f>
        <v>#REF!</v>
      </c>
      <c r="K923" s="198">
        <v>1</v>
      </c>
    </row>
    <row r="924" spans="1:12" s="236" customFormat="1" ht="25.5" hidden="1">
      <c r="A924" s="229" t="s">
        <v>263</v>
      </c>
      <c r="B924" s="225" t="s">
        <v>53</v>
      </c>
      <c r="C924" s="225" t="s">
        <v>57</v>
      </c>
      <c r="D924" s="225" t="s">
        <v>125</v>
      </c>
      <c r="E924" s="225" t="s">
        <v>223</v>
      </c>
      <c r="F924" s="225"/>
      <c r="G924" s="232"/>
      <c r="H924" s="232"/>
      <c r="I924" s="232"/>
      <c r="J924" s="207" t="e">
        <f>#REF!+H924+I924+G924</f>
        <v>#REF!</v>
      </c>
      <c r="K924" s="198">
        <v>1</v>
      </c>
    </row>
    <row r="925" spans="1:12" s="236" customFormat="1" ht="25.5" hidden="1">
      <c r="A925" s="229" t="s">
        <v>264</v>
      </c>
      <c r="B925" s="225" t="s">
        <v>53</v>
      </c>
      <c r="C925" s="225" t="s">
        <v>57</v>
      </c>
      <c r="D925" s="225" t="s">
        <v>125</v>
      </c>
      <c r="E925" s="225" t="s">
        <v>223</v>
      </c>
      <c r="F925" s="225"/>
      <c r="G925" s="232"/>
      <c r="H925" s="232"/>
      <c r="I925" s="232"/>
      <c r="J925" s="207" t="e">
        <f>#REF!+H925+I925+G925</f>
        <v>#REF!</v>
      </c>
      <c r="K925" s="198">
        <v>1</v>
      </c>
    </row>
    <row r="926" spans="1:12" s="236" customFormat="1" hidden="1">
      <c r="A926" s="229" t="s">
        <v>265</v>
      </c>
      <c r="B926" s="225" t="s">
        <v>53</v>
      </c>
      <c r="C926" s="225" t="s">
        <v>57</v>
      </c>
      <c r="D926" s="225" t="s">
        <v>125</v>
      </c>
      <c r="E926" s="225" t="s">
        <v>223</v>
      </c>
      <c r="F926" s="225"/>
      <c r="G926" s="232"/>
      <c r="H926" s="232"/>
      <c r="I926" s="232"/>
      <c r="J926" s="207" t="e">
        <f>#REF!+H926+I926+G926</f>
        <v>#REF!</v>
      </c>
      <c r="K926" s="198">
        <v>1</v>
      </c>
    </row>
    <row r="927" spans="1:12" s="236" customFormat="1" hidden="1">
      <c r="A927" s="229" t="s">
        <v>266</v>
      </c>
      <c r="B927" s="225" t="s">
        <v>53</v>
      </c>
      <c r="C927" s="225" t="s">
        <v>57</v>
      </c>
      <c r="D927" s="225" t="s">
        <v>125</v>
      </c>
      <c r="E927" s="225" t="s">
        <v>223</v>
      </c>
      <c r="F927" s="225"/>
      <c r="G927" s="232"/>
      <c r="H927" s="232"/>
      <c r="I927" s="232"/>
      <c r="J927" s="207" t="e">
        <f>#REF!+H927+I927+G927</f>
        <v>#REF!</v>
      </c>
      <c r="K927" s="198">
        <v>1</v>
      </c>
    </row>
    <row r="928" spans="1:12" s="236" customFormat="1" ht="25.5" hidden="1">
      <c r="A928" s="229" t="s">
        <v>267</v>
      </c>
      <c r="B928" s="225" t="s">
        <v>53</v>
      </c>
      <c r="C928" s="225" t="s">
        <v>57</v>
      </c>
      <c r="D928" s="225" t="s">
        <v>125</v>
      </c>
      <c r="E928" s="225" t="s">
        <v>223</v>
      </c>
      <c r="F928" s="225"/>
      <c r="G928" s="232"/>
      <c r="H928" s="232"/>
      <c r="I928" s="232"/>
      <c r="J928" s="207" t="e">
        <f>#REF!+H928+I928+G928</f>
        <v>#REF!</v>
      </c>
      <c r="K928" s="198">
        <v>1</v>
      </c>
    </row>
    <row r="929" spans="1:12" s="236" customFormat="1" ht="25.5" hidden="1">
      <c r="A929" s="229" t="s">
        <v>278</v>
      </c>
      <c r="B929" s="225" t="s">
        <v>53</v>
      </c>
      <c r="C929" s="225" t="s">
        <v>57</v>
      </c>
      <c r="D929" s="225" t="s">
        <v>125</v>
      </c>
      <c r="E929" s="225" t="s">
        <v>223</v>
      </c>
      <c r="F929" s="225"/>
      <c r="G929" s="232"/>
      <c r="H929" s="232"/>
      <c r="I929" s="232"/>
      <c r="J929" s="207" t="e">
        <f>#REF!+H929+I929+G929</f>
        <v>#REF!</v>
      </c>
      <c r="K929" s="198">
        <v>1</v>
      </c>
    </row>
    <row r="930" spans="1:12" s="236" customFormat="1" ht="25.5" hidden="1">
      <c r="A930" s="229" t="s">
        <v>279</v>
      </c>
      <c r="B930" s="225" t="s">
        <v>53</v>
      </c>
      <c r="C930" s="225" t="s">
        <v>57</v>
      </c>
      <c r="D930" s="225" t="s">
        <v>125</v>
      </c>
      <c r="E930" s="225" t="s">
        <v>223</v>
      </c>
      <c r="F930" s="225"/>
      <c r="G930" s="232"/>
      <c r="H930" s="232"/>
      <c r="I930" s="232"/>
      <c r="J930" s="207" t="e">
        <f>#REF!+H930+I930+G930</f>
        <v>#REF!</v>
      </c>
      <c r="K930" s="198">
        <v>1</v>
      </c>
    </row>
    <row r="931" spans="1:12" s="236" customFormat="1" hidden="1">
      <c r="A931" s="229" t="s">
        <v>280</v>
      </c>
      <c r="B931" s="225" t="s">
        <v>53</v>
      </c>
      <c r="C931" s="225" t="s">
        <v>57</v>
      </c>
      <c r="D931" s="225" t="s">
        <v>125</v>
      </c>
      <c r="E931" s="225" t="s">
        <v>223</v>
      </c>
      <c r="F931" s="225"/>
      <c r="G931" s="230"/>
      <c r="H931" s="230"/>
      <c r="I931" s="230"/>
      <c r="J931" s="207" t="e">
        <f>#REF!+H931+I931+G931</f>
        <v>#REF!</v>
      </c>
      <c r="K931" s="198">
        <v>1</v>
      </c>
    </row>
    <row r="932" spans="1:12" s="236" customFormat="1" hidden="1">
      <c r="A932" s="229" t="s">
        <v>281</v>
      </c>
      <c r="B932" s="225" t="s">
        <v>53</v>
      </c>
      <c r="C932" s="225" t="s">
        <v>57</v>
      </c>
      <c r="D932" s="225" t="s">
        <v>125</v>
      </c>
      <c r="E932" s="225" t="s">
        <v>223</v>
      </c>
      <c r="F932" s="225"/>
      <c r="G932" s="230"/>
      <c r="H932" s="230"/>
      <c r="I932" s="230"/>
      <c r="J932" s="207" t="e">
        <f>#REF!+H932+I932+G932</f>
        <v>#REF!</v>
      </c>
      <c r="K932" s="198">
        <v>1</v>
      </c>
    </row>
    <row r="933" spans="1:12" s="236" customFormat="1" hidden="1">
      <c r="A933" s="229" t="s">
        <v>220</v>
      </c>
      <c r="B933" s="225" t="s">
        <v>53</v>
      </c>
      <c r="C933" s="225" t="s">
        <v>57</v>
      </c>
      <c r="D933" s="225" t="s">
        <v>125</v>
      </c>
      <c r="E933" s="225" t="s">
        <v>223</v>
      </c>
      <c r="F933" s="225"/>
      <c r="G933" s="230"/>
      <c r="H933" s="230"/>
      <c r="I933" s="230"/>
      <c r="J933" s="207" t="e">
        <f>#REF!+H933+I933+G933</f>
        <v>#REF!</v>
      </c>
      <c r="K933" s="198">
        <v>1</v>
      </c>
      <c r="L933" s="283" t="e">
        <f>#REF!-#REF!</f>
        <v>#REF!</v>
      </c>
    </row>
    <row r="934" spans="1:12" s="236" customFormat="1" ht="13.5" hidden="1">
      <c r="A934" s="227" t="s">
        <v>282</v>
      </c>
      <c r="B934" s="225" t="s">
        <v>53</v>
      </c>
      <c r="C934" s="225" t="s">
        <v>57</v>
      </c>
      <c r="D934" s="225" t="s">
        <v>125</v>
      </c>
      <c r="E934" s="225" t="s">
        <v>194</v>
      </c>
      <c r="F934" s="225">
        <v>230</v>
      </c>
      <c r="G934" s="233">
        <f>G935+G936</f>
        <v>0</v>
      </c>
      <c r="H934" s="233">
        <f>H935+H936</f>
        <v>0</v>
      </c>
      <c r="I934" s="233">
        <f>I935+I936</f>
        <v>0</v>
      </c>
      <c r="J934" s="207" t="e">
        <f>#REF!+H934+I934+G934</f>
        <v>#REF!</v>
      </c>
      <c r="K934" s="198">
        <v>1</v>
      </c>
    </row>
    <row r="935" spans="1:12" s="236" customFormat="1" hidden="1">
      <c r="A935" s="229" t="s">
        <v>283</v>
      </c>
      <c r="B935" s="225" t="s">
        <v>53</v>
      </c>
      <c r="C935" s="225" t="s">
        <v>57</v>
      </c>
      <c r="D935" s="225" t="s">
        <v>125</v>
      </c>
      <c r="E935" s="225" t="s">
        <v>284</v>
      </c>
      <c r="F935" s="225">
        <v>231</v>
      </c>
      <c r="G935" s="232"/>
      <c r="H935" s="232"/>
      <c r="I935" s="232"/>
      <c r="J935" s="207" t="e">
        <f>#REF!+H935+I935+G935</f>
        <v>#REF!</v>
      </c>
      <c r="K935" s="198">
        <v>1</v>
      </c>
    </row>
    <row r="936" spans="1:12" s="236" customFormat="1" hidden="1">
      <c r="A936" s="229" t="s">
        <v>285</v>
      </c>
      <c r="B936" s="225" t="s">
        <v>53</v>
      </c>
      <c r="C936" s="225" t="s">
        <v>57</v>
      </c>
      <c r="D936" s="225" t="s">
        <v>125</v>
      </c>
      <c r="E936" s="225" t="s">
        <v>284</v>
      </c>
      <c r="F936" s="225">
        <v>232</v>
      </c>
      <c r="G936" s="232"/>
      <c r="H936" s="232"/>
      <c r="I936" s="232"/>
      <c r="J936" s="207" t="e">
        <f>#REF!+H936+I936+G936</f>
        <v>#REF!</v>
      </c>
      <c r="K936" s="198">
        <v>1</v>
      </c>
    </row>
    <row r="937" spans="1:12" s="236" customFormat="1" ht="27" hidden="1">
      <c r="A937" s="227" t="s">
        <v>286</v>
      </c>
      <c r="B937" s="225" t="s">
        <v>53</v>
      </c>
      <c r="C937" s="225" t="s">
        <v>57</v>
      </c>
      <c r="D937" s="225" t="s">
        <v>125</v>
      </c>
      <c r="E937" s="225" t="s">
        <v>223</v>
      </c>
      <c r="F937" s="225">
        <v>240</v>
      </c>
      <c r="G937" s="233">
        <f>G938+G939</f>
        <v>0</v>
      </c>
      <c r="H937" s="233">
        <f>H938+H939</f>
        <v>0</v>
      </c>
      <c r="I937" s="233">
        <f>I938+I939</f>
        <v>0</v>
      </c>
      <c r="J937" s="207" t="e">
        <f>#REF!+H937+I937+G937</f>
        <v>#REF!</v>
      </c>
      <c r="K937" s="198">
        <v>1</v>
      </c>
    </row>
    <row r="938" spans="1:12" s="236" customFormat="1" ht="25.5" hidden="1">
      <c r="A938" s="229" t="s">
        <v>287</v>
      </c>
      <c r="B938" s="225" t="s">
        <v>53</v>
      </c>
      <c r="C938" s="225" t="s">
        <v>57</v>
      </c>
      <c r="D938" s="225" t="s">
        <v>125</v>
      </c>
      <c r="E938" s="225" t="s">
        <v>223</v>
      </c>
      <c r="F938" s="225">
        <v>241</v>
      </c>
      <c r="G938" s="232"/>
      <c r="H938" s="232"/>
      <c r="I938" s="232"/>
      <c r="J938" s="207" t="e">
        <f>#REF!+H938+I938+G938</f>
        <v>#REF!</v>
      </c>
      <c r="K938" s="198">
        <v>1</v>
      </c>
    </row>
    <row r="939" spans="1:12" s="236" customFormat="1" ht="25.5" hidden="1">
      <c r="A939" s="229" t="s">
        <v>292</v>
      </c>
      <c r="B939" s="225" t="s">
        <v>53</v>
      </c>
      <c r="C939" s="225" t="s">
        <v>57</v>
      </c>
      <c r="D939" s="225" t="s">
        <v>125</v>
      </c>
      <c r="E939" s="225" t="s">
        <v>223</v>
      </c>
      <c r="F939" s="225">
        <v>242</v>
      </c>
      <c r="G939" s="232"/>
      <c r="H939" s="232"/>
      <c r="I939" s="232"/>
      <c r="J939" s="207" t="e">
        <f>#REF!+H939+I939+G939</f>
        <v>#REF!</v>
      </c>
      <c r="K939" s="198">
        <v>1</v>
      </c>
    </row>
    <row r="940" spans="1:12" s="236" customFormat="1" ht="27" hidden="1">
      <c r="A940" s="227" t="s">
        <v>293</v>
      </c>
      <c r="B940" s="225" t="s">
        <v>53</v>
      </c>
      <c r="C940" s="225" t="s">
        <v>57</v>
      </c>
      <c r="D940" s="225" t="s">
        <v>125</v>
      </c>
      <c r="E940" s="225" t="s">
        <v>294</v>
      </c>
      <c r="F940" s="225" t="s">
        <v>295</v>
      </c>
      <c r="G940" s="233">
        <f>G941</f>
        <v>0</v>
      </c>
      <c r="H940" s="233">
        <f>H941</f>
        <v>0</v>
      </c>
      <c r="I940" s="233">
        <f>I941</f>
        <v>0</v>
      </c>
      <c r="J940" s="207" t="e">
        <f>#REF!+H940+I940+G940</f>
        <v>#REF!</v>
      </c>
      <c r="K940" s="198">
        <v>1</v>
      </c>
    </row>
    <row r="941" spans="1:12" s="236" customFormat="1" ht="25.5" hidden="1">
      <c r="A941" s="229" t="s">
        <v>296</v>
      </c>
      <c r="B941" s="225" t="s">
        <v>53</v>
      </c>
      <c r="C941" s="225" t="s">
        <v>57</v>
      </c>
      <c r="D941" s="225" t="s">
        <v>125</v>
      </c>
      <c r="E941" s="225" t="s">
        <v>297</v>
      </c>
      <c r="F941" s="225" t="s">
        <v>298</v>
      </c>
      <c r="G941" s="232"/>
      <c r="H941" s="232"/>
      <c r="I941" s="232"/>
      <c r="J941" s="207" t="e">
        <f>#REF!+H941+I941+G941</f>
        <v>#REF!</v>
      </c>
      <c r="K941" s="198">
        <v>1</v>
      </c>
    </row>
    <row r="942" spans="1:12" s="236" customFormat="1" ht="13.5" hidden="1">
      <c r="A942" s="227" t="s">
        <v>299</v>
      </c>
      <c r="B942" s="225" t="s">
        <v>53</v>
      </c>
      <c r="C942" s="225" t="s">
        <v>57</v>
      </c>
      <c r="D942" s="225" t="s">
        <v>125</v>
      </c>
      <c r="E942" s="225" t="s">
        <v>300</v>
      </c>
      <c r="F942" s="225">
        <v>260</v>
      </c>
      <c r="G942" s="233">
        <f>G943+G946</f>
        <v>0</v>
      </c>
      <c r="H942" s="233">
        <f>H943+H946</f>
        <v>0</v>
      </c>
      <c r="I942" s="233">
        <f>I943+I946</f>
        <v>0</v>
      </c>
      <c r="J942" s="207" t="e">
        <f>#REF!+H942+I942+G942</f>
        <v>#REF!</v>
      </c>
      <c r="K942" s="198">
        <v>1</v>
      </c>
    </row>
    <row r="943" spans="1:12" s="236" customFormat="1" ht="25.5" hidden="1">
      <c r="A943" s="229" t="s">
        <v>301</v>
      </c>
      <c r="B943" s="225" t="s">
        <v>53</v>
      </c>
      <c r="C943" s="225" t="s">
        <v>57</v>
      </c>
      <c r="D943" s="225" t="s">
        <v>125</v>
      </c>
      <c r="E943" s="225" t="s">
        <v>302</v>
      </c>
      <c r="F943" s="225">
        <v>262</v>
      </c>
      <c r="G943" s="233">
        <f>G944+G945</f>
        <v>0</v>
      </c>
      <c r="H943" s="233">
        <f>H944+H945</f>
        <v>0</v>
      </c>
      <c r="I943" s="233">
        <f>I944+I945</f>
        <v>0</v>
      </c>
      <c r="J943" s="207" t="e">
        <f>#REF!+H943+I943+G943</f>
        <v>#REF!</v>
      </c>
      <c r="K943" s="198">
        <v>1</v>
      </c>
    </row>
    <row r="944" spans="1:12" s="236" customFormat="1" hidden="1">
      <c r="A944" s="229" t="s">
        <v>303</v>
      </c>
      <c r="B944" s="225" t="s">
        <v>53</v>
      </c>
      <c r="C944" s="225" t="s">
        <v>57</v>
      </c>
      <c r="D944" s="225" t="s">
        <v>125</v>
      </c>
      <c r="E944" s="225" t="s">
        <v>302</v>
      </c>
      <c r="F944" s="225"/>
      <c r="G944" s="230"/>
      <c r="H944" s="230"/>
      <c r="I944" s="230"/>
      <c r="J944" s="207" t="e">
        <f>#REF!+H944+I944+G944</f>
        <v>#REF!</v>
      </c>
      <c r="K944" s="198">
        <v>1</v>
      </c>
    </row>
    <row r="945" spans="1:12" s="236" customFormat="1" hidden="1">
      <c r="A945" s="229" t="s">
        <v>304</v>
      </c>
      <c r="B945" s="225" t="s">
        <v>53</v>
      </c>
      <c r="C945" s="225" t="s">
        <v>57</v>
      </c>
      <c r="D945" s="225" t="s">
        <v>125</v>
      </c>
      <c r="E945" s="225" t="s">
        <v>302</v>
      </c>
      <c r="F945" s="225"/>
      <c r="G945" s="230"/>
      <c r="H945" s="230"/>
      <c r="I945" s="230"/>
      <c r="J945" s="207" t="e">
        <f>#REF!+H945+I945+G945</f>
        <v>#REF!</v>
      </c>
      <c r="K945" s="198">
        <v>1</v>
      </c>
    </row>
    <row r="946" spans="1:12" s="236" customFormat="1" ht="25.5" hidden="1">
      <c r="A946" s="229" t="s">
        <v>305</v>
      </c>
      <c r="B946" s="225" t="s">
        <v>53</v>
      </c>
      <c r="C946" s="225" t="s">
        <v>57</v>
      </c>
      <c r="D946" s="225" t="s">
        <v>125</v>
      </c>
      <c r="E946" s="225" t="s">
        <v>306</v>
      </c>
      <c r="F946" s="225" t="s">
        <v>307</v>
      </c>
      <c r="G946" s="230"/>
      <c r="H946" s="230"/>
      <c r="I946" s="230"/>
      <c r="J946" s="207" t="e">
        <f>#REF!+H946+I946+G946</f>
        <v>#REF!</v>
      </c>
      <c r="K946" s="198">
        <v>1</v>
      </c>
    </row>
    <row r="947" spans="1:12" ht="13.5" hidden="1">
      <c r="A947" s="227" t="s">
        <v>308</v>
      </c>
      <c r="B947" s="225" t="s">
        <v>53</v>
      </c>
      <c r="C947" s="225" t="s">
        <v>57</v>
      </c>
      <c r="D947" s="225" t="s">
        <v>125</v>
      </c>
      <c r="E947" s="225" t="s">
        <v>223</v>
      </c>
      <c r="F947" s="225">
        <v>290</v>
      </c>
      <c r="G947" s="228">
        <f>G948+G949+G950+G951+G952+G953+G954+G955</f>
        <v>0</v>
      </c>
      <c r="H947" s="228">
        <f>H948+H949+H950+H951+H952+H953+H954+H955</f>
        <v>0</v>
      </c>
      <c r="I947" s="228">
        <f>I948+I949+I950+I951+I952+I953+I954+I955</f>
        <v>0</v>
      </c>
      <c r="J947" s="207" t="e">
        <f>#REF!+H947+I947+G947</f>
        <v>#REF!</v>
      </c>
      <c r="K947" s="198">
        <v>1</v>
      </c>
    </row>
    <row r="948" spans="1:12" ht="25.5" hidden="1">
      <c r="A948" s="229" t="s">
        <v>309</v>
      </c>
      <c r="B948" s="225" t="s">
        <v>53</v>
      </c>
      <c r="C948" s="225" t="s">
        <v>57</v>
      </c>
      <c r="D948" s="225" t="s">
        <v>125</v>
      </c>
      <c r="E948" s="225" t="s">
        <v>310</v>
      </c>
      <c r="F948" s="225"/>
      <c r="G948" s="230"/>
      <c r="H948" s="230"/>
      <c r="I948" s="230"/>
      <c r="J948" s="207" t="e">
        <f>#REF!+H948+I948+G948</f>
        <v>#REF!</v>
      </c>
      <c r="K948" s="198">
        <v>1</v>
      </c>
    </row>
    <row r="949" spans="1:12" hidden="1">
      <c r="A949" s="229" t="s">
        <v>311</v>
      </c>
      <c r="B949" s="225" t="s">
        <v>53</v>
      </c>
      <c r="C949" s="225" t="s">
        <v>57</v>
      </c>
      <c r="D949" s="225" t="s">
        <v>125</v>
      </c>
      <c r="E949" s="225" t="s">
        <v>312</v>
      </c>
      <c r="F949" s="225"/>
      <c r="G949" s="232"/>
      <c r="H949" s="232"/>
      <c r="I949" s="232"/>
      <c r="J949" s="207" t="e">
        <f>#REF!+H949+I949+G949</f>
        <v>#REF!</v>
      </c>
      <c r="K949" s="198">
        <v>1</v>
      </c>
    </row>
    <row r="950" spans="1:12" hidden="1">
      <c r="A950" s="229" t="s">
        <v>313</v>
      </c>
      <c r="B950" s="225" t="s">
        <v>53</v>
      </c>
      <c r="C950" s="225" t="s">
        <v>57</v>
      </c>
      <c r="D950" s="225" t="s">
        <v>125</v>
      </c>
      <c r="E950" s="225" t="s">
        <v>223</v>
      </c>
      <c r="F950" s="225"/>
      <c r="G950" s="232"/>
      <c r="H950" s="232"/>
      <c r="I950" s="232"/>
      <c r="J950" s="207" t="e">
        <f>#REF!+H950+I950+G950</f>
        <v>#REF!</v>
      </c>
      <c r="K950" s="198">
        <v>1</v>
      </c>
    </row>
    <row r="951" spans="1:12" hidden="1">
      <c r="A951" s="229" t="s">
        <v>314</v>
      </c>
      <c r="B951" s="225" t="s">
        <v>53</v>
      </c>
      <c r="C951" s="225" t="s">
        <v>57</v>
      </c>
      <c r="D951" s="225" t="s">
        <v>125</v>
      </c>
      <c r="E951" s="225" t="s">
        <v>223</v>
      </c>
      <c r="F951" s="225"/>
      <c r="G951" s="232"/>
      <c r="H951" s="232"/>
      <c r="I951" s="232"/>
      <c r="J951" s="207" t="e">
        <f>#REF!+H951+I951+G951</f>
        <v>#REF!</v>
      </c>
      <c r="K951" s="198">
        <v>1</v>
      </c>
    </row>
    <row r="952" spans="1:12" hidden="1">
      <c r="A952" s="229" t="s">
        <v>315</v>
      </c>
      <c r="B952" s="225" t="s">
        <v>53</v>
      </c>
      <c r="C952" s="225" t="s">
        <v>57</v>
      </c>
      <c r="D952" s="225" t="s">
        <v>125</v>
      </c>
      <c r="E952" s="225" t="s">
        <v>223</v>
      </c>
      <c r="F952" s="225"/>
      <c r="G952" s="230"/>
      <c r="H952" s="230"/>
      <c r="I952" s="230"/>
      <c r="J952" s="207" t="e">
        <f>#REF!+H952+I952+G952</f>
        <v>#REF!</v>
      </c>
      <c r="K952" s="198">
        <v>1</v>
      </c>
    </row>
    <row r="953" spans="1:12" ht="38.25" hidden="1">
      <c r="A953" s="229" t="s">
        <v>316</v>
      </c>
      <c r="B953" s="225" t="s">
        <v>53</v>
      </c>
      <c r="C953" s="225" t="s">
        <v>57</v>
      </c>
      <c r="D953" s="225" t="s">
        <v>125</v>
      </c>
      <c r="E953" s="225" t="s">
        <v>223</v>
      </c>
      <c r="F953" s="225"/>
      <c r="G953" s="230"/>
      <c r="H953" s="230"/>
      <c r="I953" s="230"/>
      <c r="J953" s="207" t="e">
        <f>#REF!+H953+I953+G953</f>
        <v>#REF!</v>
      </c>
      <c r="K953" s="198">
        <v>1</v>
      </c>
    </row>
    <row r="954" spans="1:12" hidden="1">
      <c r="A954" s="229" t="s">
        <v>317</v>
      </c>
      <c r="B954" s="225" t="s">
        <v>53</v>
      </c>
      <c r="C954" s="225" t="s">
        <v>57</v>
      </c>
      <c r="D954" s="225" t="s">
        <v>125</v>
      </c>
      <c r="E954" s="225" t="s">
        <v>223</v>
      </c>
      <c r="F954" s="225"/>
      <c r="G954" s="230"/>
      <c r="H954" s="230"/>
      <c r="I954" s="230"/>
      <c r="J954" s="207" t="e">
        <f>#REF!+H954+I954+G954</f>
        <v>#REF!</v>
      </c>
      <c r="K954" s="198">
        <v>1</v>
      </c>
    </row>
    <row r="955" spans="1:12" hidden="1">
      <c r="A955" s="229" t="s">
        <v>220</v>
      </c>
      <c r="B955" s="225" t="s">
        <v>53</v>
      </c>
      <c r="C955" s="225" t="s">
        <v>57</v>
      </c>
      <c r="D955" s="225" t="s">
        <v>125</v>
      </c>
      <c r="E955" s="225" t="s">
        <v>223</v>
      </c>
      <c r="F955" s="225"/>
      <c r="G955" s="232"/>
      <c r="H955" s="232"/>
      <c r="I955" s="232"/>
      <c r="J955" s="207" t="e">
        <f>#REF!+H955+I955+G955</f>
        <v>#REF!</v>
      </c>
      <c r="K955" s="198">
        <v>1</v>
      </c>
    </row>
    <row r="956" spans="1:12" ht="13.5" hidden="1">
      <c r="A956" s="227" t="s">
        <v>319</v>
      </c>
      <c r="B956" s="225" t="s">
        <v>53</v>
      </c>
      <c r="C956" s="225" t="s">
        <v>57</v>
      </c>
      <c r="D956" s="225" t="s">
        <v>125</v>
      </c>
      <c r="E956" s="225" t="s">
        <v>223</v>
      </c>
      <c r="F956" s="234">
        <v>300</v>
      </c>
      <c r="G956" s="235">
        <f>G957+G963+G964</f>
        <v>0</v>
      </c>
      <c r="H956" s="235">
        <f>H957+H963+H964</f>
        <v>0</v>
      </c>
      <c r="I956" s="235">
        <f>I957+I963+I964</f>
        <v>0</v>
      </c>
      <c r="J956" s="207" t="e">
        <f>#REF!+H956+I956+G956</f>
        <v>#REF!</v>
      </c>
      <c r="K956" s="198">
        <v>1</v>
      </c>
      <c r="L956" s="283" t="e">
        <f>#REF!-#REF!</f>
        <v>#REF!</v>
      </c>
    </row>
    <row r="957" spans="1:12" ht="25.5" hidden="1">
      <c r="A957" s="231" t="s">
        <v>320</v>
      </c>
      <c r="B957" s="225" t="s">
        <v>53</v>
      </c>
      <c r="C957" s="225" t="s">
        <v>57</v>
      </c>
      <c r="D957" s="225" t="s">
        <v>125</v>
      </c>
      <c r="E957" s="225" t="s">
        <v>223</v>
      </c>
      <c r="F957" s="225">
        <v>310</v>
      </c>
      <c r="G957" s="228">
        <f>G958+G959+G960+G961+G962</f>
        <v>0</v>
      </c>
      <c r="H957" s="228">
        <f>H958+H959+H960+H961+H962</f>
        <v>0</v>
      </c>
      <c r="I957" s="228">
        <f>I958+I959+I960+I961+I962</f>
        <v>0</v>
      </c>
      <c r="J957" s="207" t="e">
        <f>#REF!+H957+I957+G957</f>
        <v>#REF!</v>
      </c>
      <c r="K957" s="198">
        <v>1</v>
      </c>
      <c r="L957" s="283" t="e">
        <f>#REF!-#REF!</f>
        <v>#REF!</v>
      </c>
    </row>
    <row r="958" spans="1:12" ht="38.25" hidden="1">
      <c r="A958" s="229" t="s">
        <v>321</v>
      </c>
      <c r="B958" s="225" t="s">
        <v>53</v>
      </c>
      <c r="C958" s="225" t="s">
        <v>57</v>
      </c>
      <c r="D958" s="225" t="s">
        <v>125</v>
      </c>
      <c r="E958" s="225" t="s">
        <v>223</v>
      </c>
      <c r="F958" s="225"/>
      <c r="G958" s="252"/>
      <c r="H958" s="252"/>
      <c r="I958" s="252"/>
      <c r="J958" s="207" t="e">
        <f>#REF!+H958+I958+G958</f>
        <v>#REF!</v>
      </c>
      <c r="K958" s="198">
        <v>1</v>
      </c>
    </row>
    <row r="959" spans="1:12" hidden="1">
      <c r="A959" s="229" t="s">
        <v>322</v>
      </c>
      <c r="B959" s="225" t="s">
        <v>53</v>
      </c>
      <c r="C959" s="225" t="s">
        <v>57</v>
      </c>
      <c r="D959" s="225" t="s">
        <v>125</v>
      </c>
      <c r="E959" s="225"/>
      <c r="F959" s="225"/>
      <c r="G959" s="232"/>
      <c r="H959" s="232"/>
      <c r="I959" s="232"/>
      <c r="J959" s="207" t="e">
        <f>#REF!+H959+I959+G959</f>
        <v>#REF!</v>
      </c>
      <c r="K959" s="198">
        <v>1</v>
      </c>
    </row>
    <row r="960" spans="1:12" hidden="1">
      <c r="A960" s="229" t="s">
        <v>323</v>
      </c>
      <c r="B960" s="225" t="s">
        <v>53</v>
      </c>
      <c r="C960" s="225" t="s">
        <v>57</v>
      </c>
      <c r="D960" s="225" t="s">
        <v>125</v>
      </c>
      <c r="E960" s="225" t="s">
        <v>223</v>
      </c>
      <c r="F960" s="225"/>
      <c r="G960" s="232"/>
      <c r="H960" s="232"/>
      <c r="I960" s="232"/>
      <c r="J960" s="207" t="e">
        <f>#REF!+H960+I960+G960</f>
        <v>#REF!</v>
      </c>
      <c r="K960" s="198">
        <v>1</v>
      </c>
      <c r="L960" s="283" t="e">
        <f>#REF!-#REF!</f>
        <v>#REF!</v>
      </c>
    </row>
    <row r="961" spans="1:13" ht="38.25" hidden="1">
      <c r="A961" s="229" t="s">
        <v>324</v>
      </c>
      <c r="B961" s="225" t="s">
        <v>53</v>
      </c>
      <c r="C961" s="225" t="s">
        <v>57</v>
      </c>
      <c r="D961" s="225" t="s">
        <v>125</v>
      </c>
      <c r="E961" s="225" t="s">
        <v>223</v>
      </c>
      <c r="F961" s="225"/>
      <c r="G961" s="230"/>
      <c r="H961" s="230"/>
      <c r="I961" s="230"/>
      <c r="J961" s="207" t="e">
        <f>#REF!+H961+I961+G961</f>
        <v>#REF!</v>
      </c>
      <c r="K961" s="198">
        <v>1</v>
      </c>
    </row>
    <row r="962" spans="1:13" hidden="1">
      <c r="A962" s="229" t="s">
        <v>220</v>
      </c>
      <c r="B962" s="225" t="s">
        <v>53</v>
      </c>
      <c r="C962" s="225" t="s">
        <v>57</v>
      </c>
      <c r="D962" s="225" t="s">
        <v>125</v>
      </c>
      <c r="E962" s="225" t="s">
        <v>223</v>
      </c>
      <c r="F962" s="225"/>
      <c r="G962" s="232"/>
      <c r="H962" s="232"/>
      <c r="I962" s="232"/>
      <c r="J962" s="207" t="e">
        <f>#REF!+H962+I962+G962</f>
        <v>#REF!</v>
      </c>
      <c r="K962" s="198">
        <v>1</v>
      </c>
    </row>
    <row r="963" spans="1:13" hidden="1">
      <c r="A963" s="231" t="s">
        <v>325</v>
      </c>
      <c r="B963" s="225" t="s">
        <v>53</v>
      </c>
      <c r="C963" s="225" t="s">
        <v>57</v>
      </c>
      <c r="D963" s="225" t="s">
        <v>125</v>
      </c>
      <c r="E963" s="225" t="s">
        <v>223</v>
      </c>
      <c r="F963" s="225">
        <v>320</v>
      </c>
      <c r="G963" s="232"/>
      <c r="H963" s="232"/>
      <c r="I963" s="232"/>
      <c r="J963" s="207" t="e">
        <f>#REF!+H963+I963+G963</f>
        <v>#REF!</v>
      </c>
      <c r="K963" s="198">
        <v>1</v>
      </c>
    </row>
    <row r="964" spans="1:13" ht="25.5" hidden="1">
      <c r="A964" s="231" t="s">
        <v>326</v>
      </c>
      <c r="B964" s="225" t="s">
        <v>53</v>
      </c>
      <c r="C964" s="225" t="s">
        <v>57</v>
      </c>
      <c r="D964" s="225" t="s">
        <v>125</v>
      </c>
      <c r="E964" s="225" t="s">
        <v>223</v>
      </c>
      <c r="F964" s="225">
        <v>340</v>
      </c>
      <c r="G964" s="228">
        <f>G965+G966+G967+G968+G969+G970+G971+G972+G973</f>
        <v>0</v>
      </c>
      <c r="H964" s="228">
        <f>H965+H966+H967+H968+H969+H970+H971+H972+H973</f>
        <v>0</v>
      </c>
      <c r="I964" s="228">
        <f>I965+I966+I967+I968+I969+I970+I971+I972+I973</f>
        <v>0</v>
      </c>
      <c r="J964" s="207" t="e">
        <f>#REF!+H964+I964+G964</f>
        <v>#REF!</v>
      </c>
      <c r="K964" s="198">
        <v>1</v>
      </c>
      <c r="L964" s="283" t="e">
        <f>#REF!-#REF!</f>
        <v>#REF!</v>
      </c>
    </row>
    <row r="965" spans="1:13" hidden="1">
      <c r="A965" s="229" t="s">
        <v>327</v>
      </c>
      <c r="B965" s="225" t="s">
        <v>53</v>
      </c>
      <c r="C965" s="225" t="s">
        <v>57</v>
      </c>
      <c r="D965" s="225" t="s">
        <v>125</v>
      </c>
      <c r="E965" s="225" t="s">
        <v>223</v>
      </c>
      <c r="F965" s="225"/>
      <c r="G965" s="232"/>
      <c r="H965" s="232"/>
      <c r="I965" s="232"/>
      <c r="J965" s="207" t="e">
        <f>#REF!+H965+I965+G965</f>
        <v>#REF!</v>
      </c>
      <c r="K965" s="198">
        <v>1</v>
      </c>
    </row>
    <row r="966" spans="1:13" hidden="1">
      <c r="A966" s="229" t="s">
        <v>328</v>
      </c>
      <c r="B966" s="225" t="s">
        <v>53</v>
      </c>
      <c r="C966" s="225" t="s">
        <v>57</v>
      </c>
      <c r="D966" s="225" t="s">
        <v>125</v>
      </c>
      <c r="E966" s="225" t="s">
        <v>223</v>
      </c>
      <c r="F966" s="225"/>
      <c r="G966" s="230"/>
      <c r="H966" s="230"/>
      <c r="I966" s="230"/>
      <c r="J966" s="207" t="e">
        <f>#REF!+H966+I966+G966</f>
        <v>#REF!</v>
      </c>
      <c r="K966" s="198">
        <v>1</v>
      </c>
    </row>
    <row r="967" spans="1:13" hidden="1">
      <c r="A967" s="229" t="s">
        <v>329</v>
      </c>
      <c r="B967" s="225" t="s">
        <v>53</v>
      </c>
      <c r="C967" s="225" t="s">
        <v>57</v>
      </c>
      <c r="D967" s="225" t="s">
        <v>125</v>
      </c>
      <c r="E967" s="225" t="s">
        <v>223</v>
      </c>
      <c r="F967" s="225"/>
      <c r="G967" s="230"/>
      <c r="H967" s="230"/>
      <c r="I967" s="230"/>
      <c r="J967" s="207" t="e">
        <f>#REF!+H967+I967+G967</f>
        <v>#REF!</v>
      </c>
      <c r="K967" s="198">
        <v>1</v>
      </c>
    </row>
    <row r="968" spans="1:13" hidden="1">
      <c r="A968" s="229" t="s">
        <v>330</v>
      </c>
      <c r="B968" s="225" t="s">
        <v>53</v>
      </c>
      <c r="C968" s="225" t="s">
        <v>57</v>
      </c>
      <c r="D968" s="225" t="s">
        <v>125</v>
      </c>
      <c r="E968" s="225" t="s">
        <v>223</v>
      </c>
      <c r="F968" s="225"/>
      <c r="G968" s="230"/>
      <c r="H968" s="230"/>
      <c r="I968" s="230"/>
      <c r="J968" s="207" t="e">
        <f>#REF!+H968+I968+G968</f>
        <v>#REF!</v>
      </c>
      <c r="K968" s="198">
        <v>1</v>
      </c>
    </row>
    <row r="969" spans="1:13" hidden="1">
      <c r="A969" s="229" t="s">
        <v>331</v>
      </c>
      <c r="B969" s="225" t="s">
        <v>53</v>
      </c>
      <c r="C969" s="225" t="s">
        <v>57</v>
      </c>
      <c r="D969" s="225" t="s">
        <v>125</v>
      </c>
      <c r="E969" s="225" t="s">
        <v>223</v>
      </c>
      <c r="F969" s="225"/>
      <c r="G969" s="230"/>
      <c r="H969" s="230"/>
      <c r="I969" s="230"/>
      <c r="J969" s="207" t="e">
        <f>#REF!+H969+I969+G969</f>
        <v>#REF!</v>
      </c>
      <c r="K969" s="198">
        <v>1</v>
      </c>
    </row>
    <row r="970" spans="1:13" hidden="1">
      <c r="A970" s="229" t="s">
        <v>332</v>
      </c>
      <c r="B970" s="225" t="s">
        <v>53</v>
      </c>
      <c r="C970" s="225" t="s">
        <v>57</v>
      </c>
      <c r="D970" s="225" t="s">
        <v>125</v>
      </c>
      <c r="E970" s="225" t="s">
        <v>223</v>
      </c>
      <c r="F970" s="225"/>
      <c r="G970" s="230"/>
      <c r="H970" s="230"/>
      <c r="I970" s="230"/>
      <c r="J970" s="207" t="e">
        <f>#REF!+H970+I970+G970</f>
        <v>#REF!</v>
      </c>
      <c r="K970" s="198">
        <v>1</v>
      </c>
    </row>
    <row r="971" spans="1:13" ht="25.5" hidden="1">
      <c r="A971" s="229" t="s">
        <v>333</v>
      </c>
      <c r="B971" s="225" t="s">
        <v>53</v>
      </c>
      <c r="C971" s="225" t="s">
        <v>57</v>
      </c>
      <c r="D971" s="225" t="s">
        <v>125</v>
      </c>
      <c r="E971" s="225" t="s">
        <v>223</v>
      </c>
      <c r="F971" s="225"/>
      <c r="G971" s="230"/>
      <c r="H971" s="230"/>
      <c r="I971" s="230"/>
      <c r="J971" s="207" t="e">
        <f>#REF!+H971+I971+G971</f>
        <v>#REF!</v>
      </c>
      <c r="K971" s="198">
        <v>1</v>
      </c>
    </row>
    <row r="972" spans="1:13" ht="25.5" hidden="1">
      <c r="A972" s="229" t="s">
        <v>334</v>
      </c>
      <c r="B972" s="225" t="s">
        <v>53</v>
      </c>
      <c r="C972" s="225" t="s">
        <v>57</v>
      </c>
      <c r="D972" s="225" t="s">
        <v>125</v>
      </c>
      <c r="E972" s="225" t="s">
        <v>248</v>
      </c>
      <c r="F972" s="225"/>
      <c r="G972" s="230"/>
      <c r="H972" s="230"/>
      <c r="I972" s="230"/>
      <c r="J972" s="207" t="e">
        <f>#REF!+H972+I972+G972</f>
        <v>#REF!</v>
      </c>
      <c r="K972" s="198">
        <v>1</v>
      </c>
    </row>
    <row r="973" spans="1:13" hidden="1">
      <c r="A973" s="229" t="s">
        <v>335</v>
      </c>
      <c r="B973" s="225" t="s">
        <v>53</v>
      </c>
      <c r="C973" s="225" t="s">
        <v>57</v>
      </c>
      <c r="D973" s="225" t="s">
        <v>125</v>
      </c>
      <c r="E973" s="225" t="s">
        <v>223</v>
      </c>
      <c r="F973" s="225"/>
      <c r="G973" s="230"/>
      <c r="H973" s="230"/>
      <c r="I973" s="230"/>
      <c r="J973" s="207" t="e">
        <f>#REF!+H973+I973+G973</f>
        <v>#REF!</v>
      </c>
      <c r="K973" s="198">
        <v>1</v>
      </c>
      <c r="L973" s="283" t="e">
        <f>#REF!-#REF!</f>
        <v>#REF!</v>
      </c>
    </row>
    <row r="974" spans="1:13" s="236" customFormat="1">
      <c r="A974" s="221" t="s">
        <v>353</v>
      </c>
      <c r="B974" s="222" t="s">
        <v>53</v>
      </c>
      <c r="C974" s="222" t="s">
        <v>57</v>
      </c>
      <c r="D974" s="222" t="s">
        <v>125</v>
      </c>
      <c r="E974" s="222"/>
      <c r="F974" s="222"/>
      <c r="G974" s="223">
        <f>G975+G1042</f>
        <v>4710</v>
      </c>
      <c r="H974" s="223">
        <f>H975+H1042</f>
        <v>7580</v>
      </c>
      <c r="I974" s="223">
        <f>I975+I1042</f>
        <v>9071.1</v>
      </c>
      <c r="J974" s="207">
        <f>H974+I974+G974</f>
        <v>21361.1</v>
      </c>
      <c r="K974" s="198">
        <v>1</v>
      </c>
      <c r="L974" s="283" t="e">
        <f>#REF!-#REF!</f>
        <v>#REF!</v>
      </c>
      <c r="M974" s="283" t="e">
        <f>G974-#REF!</f>
        <v>#REF!</v>
      </c>
    </row>
    <row r="975" spans="1:13" s="236" customFormat="1">
      <c r="A975" s="224" t="s">
        <v>212</v>
      </c>
      <c r="B975" s="225" t="s">
        <v>53</v>
      </c>
      <c r="C975" s="225" t="s">
        <v>57</v>
      </c>
      <c r="D975" s="225" t="s">
        <v>125</v>
      </c>
      <c r="E975" s="225"/>
      <c r="F975" s="225" t="s">
        <v>152</v>
      </c>
      <c r="G975" s="226">
        <f>G976+G982+G1020+G1023+G1026+G1028+G1033</f>
        <v>4710</v>
      </c>
      <c r="H975" s="226">
        <f>H976+H982+H1020+H1023+H1026+H1028+H1033</f>
        <v>7580</v>
      </c>
      <c r="I975" s="226">
        <f>I976+I982+I1020+I1023+I1026+I1028+I1033</f>
        <v>9071.1</v>
      </c>
      <c r="J975" s="207">
        <f>H975+I975+G975</f>
        <v>21361.1</v>
      </c>
      <c r="K975" s="198">
        <v>1</v>
      </c>
      <c r="L975" s="283" t="e">
        <f>#REF!-#REF!</f>
        <v>#REF!</v>
      </c>
      <c r="M975" s="283" t="e">
        <f>G975-#REF!</f>
        <v>#REF!</v>
      </c>
    </row>
    <row r="976" spans="1:13" s="236" customFormat="1" ht="27" hidden="1">
      <c r="A976" s="227" t="s">
        <v>213</v>
      </c>
      <c r="B976" s="225" t="s">
        <v>53</v>
      </c>
      <c r="C976" s="225" t="s">
        <v>57</v>
      </c>
      <c r="D976" s="225" t="s">
        <v>125</v>
      </c>
      <c r="E976" s="225" t="s">
        <v>214</v>
      </c>
      <c r="F976" s="225"/>
      <c r="G976" s="228">
        <f>G977+G978+G981</f>
        <v>0</v>
      </c>
      <c r="H976" s="228">
        <f>H977+H978+H981</f>
        <v>0</v>
      </c>
      <c r="I976" s="228">
        <f>I977+I978+I981</f>
        <v>0</v>
      </c>
      <c r="J976" s="207" t="e">
        <f>#REF!+H976+I976+G976</f>
        <v>#REF!</v>
      </c>
      <c r="K976" s="198">
        <v>1</v>
      </c>
    </row>
    <row r="977" spans="1:13" s="236" customFormat="1" hidden="1">
      <c r="A977" s="229" t="s">
        <v>216</v>
      </c>
      <c r="B977" s="225" t="s">
        <v>53</v>
      </c>
      <c r="C977" s="225" t="s">
        <v>57</v>
      </c>
      <c r="D977" s="225" t="s">
        <v>125</v>
      </c>
      <c r="E977" s="225" t="s">
        <v>217</v>
      </c>
      <c r="F977" s="225">
        <v>211</v>
      </c>
      <c r="G977" s="230"/>
      <c r="H977" s="230"/>
      <c r="I977" s="230"/>
      <c r="J977" s="207" t="e">
        <f>#REF!+H977+I977+G977</f>
        <v>#REF!</v>
      </c>
      <c r="K977" s="198">
        <v>1</v>
      </c>
    </row>
    <row r="978" spans="1:13" s="236" customFormat="1" hidden="1">
      <c r="A978" s="231" t="s">
        <v>218</v>
      </c>
      <c r="B978" s="225" t="s">
        <v>53</v>
      </c>
      <c r="C978" s="225" t="s">
        <v>57</v>
      </c>
      <c r="D978" s="225" t="s">
        <v>125</v>
      </c>
      <c r="E978" s="225" t="s">
        <v>217</v>
      </c>
      <c r="F978" s="225">
        <v>212</v>
      </c>
      <c r="G978" s="228">
        <f>G979+G980</f>
        <v>0</v>
      </c>
      <c r="H978" s="228">
        <f>H979+H980</f>
        <v>0</v>
      </c>
      <c r="I978" s="228">
        <f>I979+I980</f>
        <v>0</v>
      </c>
      <c r="J978" s="207" t="e">
        <f>#REF!+H978+I978+G978</f>
        <v>#REF!</v>
      </c>
      <c r="K978" s="198">
        <v>1</v>
      </c>
    </row>
    <row r="979" spans="1:13" s="236" customFormat="1" hidden="1">
      <c r="A979" s="229" t="s">
        <v>219</v>
      </c>
      <c r="B979" s="225" t="s">
        <v>53</v>
      </c>
      <c r="C979" s="225" t="s">
        <v>57</v>
      </c>
      <c r="D979" s="225" t="s">
        <v>125</v>
      </c>
      <c r="E979" s="225" t="s">
        <v>217</v>
      </c>
      <c r="F979" s="225"/>
      <c r="G979" s="230"/>
      <c r="H979" s="230"/>
      <c r="I979" s="230"/>
      <c r="J979" s="207" t="e">
        <f>#REF!+H979+I979+G979</f>
        <v>#REF!</v>
      </c>
      <c r="K979" s="198">
        <v>1</v>
      </c>
    </row>
    <row r="980" spans="1:13" s="236" customFormat="1" hidden="1">
      <c r="A980" s="229" t="s">
        <v>220</v>
      </c>
      <c r="B980" s="225" t="s">
        <v>53</v>
      </c>
      <c r="C980" s="225" t="s">
        <v>57</v>
      </c>
      <c r="D980" s="225" t="s">
        <v>125</v>
      </c>
      <c r="E980" s="225" t="s">
        <v>217</v>
      </c>
      <c r="F980" s="225"/>
      <c r="G980" s="232"/>
      <c r="H980" s="232"/>
      <c r="I980" s="232"/>
      <c r="J980" s="207" t="e">
        <f>#REF!+H980+I980+G980</f>
        <v>#REF!</v>
      </c>
      <c r="K980" s="198">
        <v>1</v>
      </c>
    </row>
    <row r="981" spans="1:13" s="236" customFormat="1" hidden="1">
      <c r="A981" s="231" t="s">
        <v>221</v>
      </c>
      <c r="B981" s="225" t="s">
        <v>53</v>
      </c>
      <c r="C981" s="225" t="s">
        <v>57</v>
      </c>
      <c r="D981" s="225" t="s">
        <v>125</v>
      </c>
      <c r="E981" s="225" t="s">
        <v>217</v>
      </c>
      <c r="F981" s="225">
        <v>213</v>
      </c>
      <c r="G981" s="230"/>
      <c r="H981" s="230"/>
      <c r="I981" s="230"/>
      <c r="J981" s="207" t="e">
        <f>#REF!+H981+I981+G981</f>
        <v>#REF!</v>
      </c>
      <c r="K981" s="198">
        <v>1</v>
      </c>
    </row>
    <row r="982" spans="1:13" s="236" customFormat="1" ht="13.5">
      <c r="A982" s="227" t="s">
        <v>222</v>
      </c>
      <c r="B982" s="225" t="s">
        <v>53</v>
      </c>
      <c r="C982" s="225" t="s">
        <v>57</v>
      </c>
      <c r="D982" s="225" t="s">
        <v>125</v>
      </c>
      <c r="E982" s="225" t="s">
        <v>223</v>
      </c>
      <c r="F982" s="225">
        <v>220</v>
      </c>
      <c r="G982" s="228">
        <f>G983+G984+G987+G992+G993+G1003</f>
        <v>4710</v>
      </c>
      <c r="H982" s="228">
        <f>H983+H984+H987+H992+H993+H1003</f>
        <v>7580</v>
      </c>
      <c r="I982" s="228">
        <f>I983+I984+I987+I992+I993+I1003</f>
        <v>9071.1</v>
      </c>
      <c r="J982" s="207">
        <f>H982+I982+G982</f>
        <v>21361.1</v>
      </c>
      <c r="K982" s="198">
        <v>1</v>
      </c>
      <c r="L982" s="283" t="e">
        <f>#REF!-#REF!</f>
        <v>#REF!</v>
      </c>
      <c r="M982" s="283" t="e">
        <f>G982-#REF!</f>
        <v>#REF!</v>
      </c>
    </row>
    <row r="983" spans="1:13" s="236" customFormat="1" hidden="1">
      <c r="A983" s="229" t="s">
        <v>224</v>
      </c>
      <c r="B983" s="225" t="s">
        <v>53</v>
      </c>
      <c r="C983" s="225" t="s">
        <v>57</v>
      </c>
      <c r="D983" s="225" t="s">
        <v>125</v>
      </c>
      <c r="E983" s="225" t="s">
        <v>223</v>
      </c>
      <c r="F983" s="225">
        <v>221</v>
      </c>
      <c r="G983" s="230"/>
      <c r="H983" s="230"/>
      <c r="I983" s="230"/>
      <c r="J983" s="207" t="e">
        <f>#REF!+H983+I983+G983</f>
        <v>#REF!</v>
      </c>
      <c r="K983" s="198">
        <v>1</v>
      </c>
    </row>
    <row r="984" spans="1:13" s="236" customFormat="1" ht="13.5" hidden="1">
      <c r="A984" s="227" t="s">
        <v>225</v>
      </c>
      <c r="B984" s="225" t="s">
        <v>53</v>
      </c>
      <c r="C984" s="225" t="s">
        <v>57</v>
      </c>
      <c r="D984" s="225" t="s">
        <v>125</v>
      </c>
      <c r="E984" s="225" t="s">
        <v>223</v>
      </c>
      <c r="F984" s="225">
        <v>222</v>
      </c>
      <c r="G984" s="233">
        <f>G985+G986</f>
        <v>0</v>
      </c>
      <c r="H984" s="233">
        <f>H985+H986</f>
        <v>0</v>
      </c>
      <c r="I984" s="233">
        <f>I985+I986</f>
        <v>0</v>
      </c>
      <c r="J984" s="207" t="e">
        <f>#REF!+H984+I984+G984</f>
        <v>#REF!</v>
      </c>
      <c r="K984" s="198">
        <v>1</v>
      </c>
      <c r="L984" s="283" t="e">
        <f>#REF!-#REF!</f>
        <v>#REF!</v>
      </c>
    </row>
    <row r="985" spans="1:13" s="236" customFormat="1" hidden="1">
      <c r="A985" s="229" t="s">
        <v>226</v>
      </c>
      <c r="B985" s="225" t="s">
        <v>53</v>
      </c>
      <c r="C985" s="225" t="s">
        <v>57</v>
      </c>
      <c r="D985" s="225" t="s">
        <v>125</v>
      </c>
      <c r="E985" s="225" t="s">
        <v>223</v>
      </c>
      <c r="F985" s="225"/>
      <c r="G985" s="232"/>
      <c r="H985" s="232"/>
      <c r="I985" s="232"/>
      <c r="J985" s="207" t="e">
        <f>#REF!+H985+I985+G985</f>
        <v>#REF!</v>
      </c>
      <c r="K985" s="198">
        <v>1</v>
      </c>
    </row>
    <row r="986" spans="1:13" s="236" customFormat="1" ht="25.5" hidden="1">
      <c r="A986" s="229" t="s">
        <v>227</v>
      </c>
      <c r="B986" s="225" t="s">
        <v>53</v>
      </c>
      <c r="C986" s="225" t="s">
        <v>57</v>
      </c>
      <c r="D986" s="225" t="s">
        <v>125</v>
      </c>
      <c r="E986" s="225" t="s">
        <v>223</v>
      </c>
      <c r="F986" s="225"/>
      <c r="G986" s="232"/>
      <c r="H986" s="232"/>
      <c r="I986" s="232"/>
      <c r="J986" s="207" t="e">
        <f>#REF!+H986+I986+G986</f>
        <v>#REF!</v>
      </c>
      <c r="K986" s="198">
        <v>1</v>
      </c>
      <c r="L986" s="283" t="e">
        <f>#REF!-#REF!</f>
        <v>#REF!</v>
      </c>
    </row>
    <row r="987" spans="1:13" s="236" customFormat="1" ht="13.5" hidden="1">
      <c r="A987" s="227" t="s">
        <v>228</v>
      </c>
      <c r="B987" s="225" t="s">
        <v>53</v>
      </c>
      <c r="C987" s="225" t="s">
        <v>57</v>
      </c>
      <c r="D987" s="225" t="s">
        <v>125</v>
      </c>
      <c r="E987" s="225" t="s">
        <v>223</v>
      </c>
      <c r="F987" s="225">
        <v>223</v>
      </c>
      <c r="G987" s="228">
        <f>G988+G989+G990+G991</f>
        <v>0</v>
      </c>
      <c r="H987" s="228">
        <f>H988+H989+H990+H991</f>
        <v>0</v>
      </c>
      <c r="I987" s="228">
        <f>I988+I989+I990+I991</f>
        <v>0</v>
      </c>
      <c r="J987" s="207" t="e">
        <f>#REF!+H987+I987+G987</f>
        <v>#REF!</v>
      </c>
      <c r="K987" s="198">
        <v>1</v>
      </c>
    </row>
    <row r="988" spans="1:13" s="236" customFormat="1" hidden="1">
      <c r="A988" s="229" t="s">
        <v>229</v>
      </c>
      <c r="B988" s="225" t="s">
        <v>53</v>
      </c>
      <c r="C988" s="225" t="s">
        <v>57</v>
      </c>
      <c r="D988" s="225" t="s">
        <v>125</v>
      </c>
      <c r="E988" s="225" t="s">
        <v>223</v>
      </c>
      <c r="F988" s="225"/>
      <c r="G988" s="230"/>
      <c r="H988" s="230"/>
      <c r="I988" s="230"/>
      <c r="J988" s="207" t="e">
        <f>#REF!+H988+I988+G988</f>
        <v>#REF!</v>
      </c>
      <c r="K988" s="198">
        <v>1</v>
      </c>
    </row>
    <row r="989" spans="1:13" s="236" customFormat="1" hidden="1">
      <c r="A989" s="229" t="s">
        <v>230</v>
      </c>
      <c r="B989" s="225" t="s">
        <v>53</v>
      </c>
      <c r="C989" s="225" t="s">
        <v>57</v>
      </c>
      <c r="D989" s="225" t="s">
        <v>125</v>
      </c>
      <c r="E989" s="225" t="s">
        <v>223</v>
      </c>
      <c r="F989" s="225"/>
      <c r="G989" s="230"/>
      <c r="H989" s="230"/>
      <c r="I989" s="230"/>
      <c r="J989" s="207" t="e">
        <f>#REF!+H989+I989+G989</f>
        <v>#REF!</v>
      </c>
      <c r="K989" s="198">
        <v>1</v>
      </c>
    </row>
    <row r="990" spans="1:13" s="236" customFormat="1" hidden="1">
      <c r="A990" s="229" t="s">
        <v>231</v>
      </c>
      <c r="B990" s="225" t="s">
        <v>53</v>
      </c>
      <c r="C990" s="225" t="s">
        <v>57</v>
      </c>
      <c r="D990" s="225" t="s">
        <v>125</v>
      </c>
      <c r="E990" s="225" t="s">
        <v>223</v>
      </c>
      <c r="F990" s="225"/>
      <c r="G990" s="230"/>
      <c r="H990" s="230"/>
      <c r="I990" s="230"/>
      <c r="J990" s="207" t="e">
        <f>#REF!+H990+I990+G990</f>
        <v>#REF!</v>
      </c>
      <c r="K990" s="198">
        <v>1</v>
      </c>
    </row>
    <row r="991" spans="1:13" s="236" customFormat="1" hidden="1">
      <c r="A991" s="229" t="s">
        <v>232</v>
      </c>
      <c r="B991" s="225" t="s">
        <v>53</v>
      </c>
      <c r="C991" s="225" t="s">
        <v>57</v>
      </c>
      <c r="D991" s="225" t="s">
        <v>125</v>
      </c>
      <c r="E991" s="225" t="s">
        <v>223</v>
      </c>
      <c r="F991" s="225"/>
      <c r="G991" s="230"/>
      <c r="H991" s="230"/>
      <c r="I991" s="230"/>
      <c r="J991" s="207" t="e">
        <f>#REF!+H991+I991+G991</f>
        <v>#REF!</v>
      </c>
      <c r="K991" s="198">
        <v>1</v>
      </c>
    </row>
    <row r="992" spans="1:13" s="236" customFormat="1" ht="13.5">
      <c r="A992" s="227" t="s">
        <v>233</v>
      </c>
      <c r="B992" s="225" t="s">
        <v>53</v>
      </c>
      <c r="C992" s="225" t="s">
        <v>57</v>
      </c>
      <c r="D992" s="225" t="s">
        <v>125</v>
      </c>
      <c r="E992" s="225" t="s">
        <v>223</v>
      </c>
      <c r="F992" s="225">
        <v>224</v>
      </c>
      <c r="G992" s="232">
        <v>1000</v>
      </c>
      <c r="H992" s="232">
        <v>1000</v>
      </c>
      <c r="I992" s="232">
        <v>1000</v>
      </c>
      <c r="J992" s="207">
        <f>H992+I992+G992</f>
        <v>3000</v>
      </c>
      <c r="K992" s="198">
        <v>1</v>
      </c>
      <c r="L992" s="283" t="e">
        <f>#REF!-#REF!</f>
        <v>#REF!</v>
      </c>
    </row>
    <row r="993" spans="1:13" s="236" customFormat="1" ht="13.5">
      <c r="A993" s="227" t="s">
        <v>234</v>
      </c>
      <c r="B993" s="225" t="s">
        <v>53</v>
      </c>
      <c r="C993" s="225" t="s">
        <v>57</v>
      </c>
      <c r="D993" s="225" t="s">
        <v>125</v>
      </c>
      <c r="E993" s="225" t="s">
        <v>223</v>
      </c>
      <c r="F993" s="225">
        <v>225</v>
      </c>
      <c r="G993" s="228">
        <f>G994+G995+G996+G997+G998+G999+G1000+G1001+G1002</f>
        <v>3610</v>
      </c>
      <c r="H993" s="228">
        <f>H994+H995+H996+H997+H998+H999+H1000+H1001+H1002</f>
        <v>6380</v>
      </c>
      <c r="I993" s="228">
        <f>I994+I995+I996+I997+I998+I999+I1000+I1001+I1002</f>
        <v>7871.1</v>
      </c>
      <c r="J993" s="207">
        <f>H993+I993+G993</f>
        <v>17861.099999999999</v>
      </c>
      <c r="K993" s="198">
        <v>1</v>
      </c>
      <c r="L993" s="283" t="e">
        <f>#REF!-#REF!</f>
        <v>#REF!</v>
      </c>
      <c r="M993" s="283" t="e">
        <f>G993-#REF!</f>
        <v>#REF!</v>
      </c>
    </row>
    <row r="994" spans="1:13" s="236" customFormat="1" ht="38.25">
      <c r="A994" s="229" t="s">
        <v>235</v>
      </c>
      <c r="B994" s="225" t="s">
        <v>53</v>
      </c>
      <c r="C994" s="225" t="s">
        <v>57</v>
      </c>
      <c r="D994" s="225" t="s">
        <v>125</v>
      </c>
      <c r="E994" s="225" t="s">
        <v>223</v>
      </c>
      <c r="F994" s="225"/>
      <c r="G994" s="232">
        <v>1300</v>
      </c>
      <c r="H994" s="232">
        <v>1380</v>
      </c>
      <c r="I994" s="232">
        <v>1500</v>
      </c>
      <c r="J994" s="207">
        <f>H994+I994+G994</f>
        <v>4180</v>
      </c>
      <c r="K994" s="198">
        <v>1</v>
      </c>
      <c r="L994" s="283" t="e">
        <f>#REF!-#REF!</f>
        <v>#REF!</v>
      </c>
      <c r="M994" s="283" t="e">
        <f>G994-#REF!</f>
        <v>#REF!</v>
      </c>
    </row>
    <row r="995" spans="1:13" s="236" customFormat="1" hidden="1">
      <c r="A995" s="229" t="s">
        <v>236</v>
      </c>
      <c r="B995" s="225" t="s">
        <v>53</v>
      </c>
      <c r="C995" s="225" t="s">
        <v>57</v>
      </c>
      <c r="D995" s="225" t="s">
        <v>125</v>
      </c>
      <c r="E995" s="225" t="s">
        <v>223</v>
      </c>
      <c r="F995" s="225"/>
      <c r="G995" s="230"/>
      <c r="H995" s="230"/>
      <c r="I995" s="230"/>
      <c r="J995" s="207" t="e">
        <f>#REF!+H995+I995+G995</f>
        <v>#REF!</v>
      </c>
      <c r="K995" s="198">
        <v>1</v>
      </c>
    </row>
    <row r="996" spans="1:13" s="236" customFormat="1" hidden="1">
      <c r="A996" s="229" t="s">
        <v>237</v>
      </c>
      <c r="B996" s="225" t="s">
        <v>53</v>
      </c>
      <c r="C996" s="225" t="s">
        <v>57</v>
      </c>
      <c r="D996" s="225" t="s">
        <v>125</v>
      </c>
      <c r="E996" s="225" t="s">
        <v>223</v>
      </c>
      <c r="F996" s="225"/>
      <c r="G996" s="232"/>
      <c r="H996" s="232"/>
      <c r="I996" s="232"/>
      <c r="J996" s="207" t="e">
        <f>#REF!+H996+I996+G996</f>
        <v>#REF!</v>
      </c>
      <c r="K996" s="198">
        <v>1</v>
      </c>
    </row>
    <row r="997" spans="1:13" s="236" customFormat="1">
      <c r="A997" s="229" t="s">
        <v>238</v>
      </c>
      <c r="B997" s="225" t="s">
        <v>53</v>
      </c>
      <c r="C997" s="225" t="s">
        <v>57</v>
      </c>
      <c r="D997" s="225" t="s">
        <v>125</v>
      </c>
      <c r="E997" s="225" t="s">
        <v>223</v>
      </c>
      <c r="F997" s="225"/>
      <c r="G997" s="230">
        <v>2310</v>
      </c>
      <c r="H997" s="230">
        <v>5000</v>
      </c>
      <c r="I997" s="230">
        <v>6371.1</v>
      </c>
      <c r="J997" s="207">
        <f>H997+I997+G997</f>
        <v>13681.1</v>
      </c>
      <c r="K997" s="198">
        <v>1</v>
      </c>
      <c r="L997" s="283" t="e">
        <f>#REF!-#REF!</f>
        <v>#REF!</v>
      </c>
      <c r="M997" s="283" t="e">
        <f>G997-#REF!</f>
        <v>#REF!</v>
      </c>
    </row>
    <row r="998" spans="1:13" s="236" customFormat="1" ht="38.25" hidden="1">
      <c r="A998" s="229" t="s">
        <v>239</v>
      </c>
      <c r="B998" s="225" t="s">
        <v>53</v>
      </c>
      <c r="C998" s="225" t="s">
        <v>57</v>
      </c>
      <c r="D998" s="225" t="s">
        <v>125</v>
      </c>
      <c r="E998" s="225" t="s">
        <v>223</v>
      </c>
      <c r="F998" s="225"/>
      <c r="G998" s="230"/>
      <c r="H998" s="230"/>
      <c r="I998" s="230"/>
      <c r="J998" s="207" t="e">
        <f>#REF!+H998+I998+G998</f>
        <v>#REF!</v>
      </c>
      <c r="K998" s="198">
        <v>1</v>
      </c>
    </row>
    <row r="999" spans="1:13" s="236" customFormat="1" hidden="1">
      <c r="A999" s="229" t="s">
        <v>240</v>
      </c>
      <c r="B999" s="225" t="s">
        <v>53</v>
      </c>
      <c r="C999" s="225" t="s">
        <v>57</v>
      </c>
      <c r="D999" s="225" t="s">
        <v>125</v>
      </c>
      <c r="E999" s="225" t="s">
        <v>223</v>
      </c>
      <c r="F999" s="225"/>
      <c r="G999" s="232"/>
      <c r="H999" s="232"/>
      <c r="I999" s="232"/>
      <c r="J999" s="207" t="e">
        <f>#REF!+H999+I999+G999</f>
        <v>#REF!</v>
      </c>
      <c r="K999" s="198">
        <v>1</v>
      </c>
    </row>
    <row r="1000" spans="1:13" s="236" customFormat="1" ht="51" hidden="1">
      <c r="A1000" s="229" t="s">
        <v>241</v>
      </c>
      <c r="B1000" s="225" t="s">
        <v>53</v>
      </c>
      <c r="C1000" s="225" t="s">
        <v>57</v>
      </c>
      <c r="D1000" s="225" t="s">
        <v>125</v>
      </c>
      <c r="E1000" s="225" t="s">
        <v>223</v>
      </c>
      <c r="F1000" s="225"/>
      <c r="G1000" s="232"/>
      <c r="H1000" s="232"/>
      <c r="I1000" s="232"/>
      <c r="J1000" s="207" t="e">
        <f>#REF!+H1000+I1000+G1000</f>
        <v>#REF!</v>
      </c>
      <c r="K1000" s="198">
        <v>1</v>
      </c>
    </row>
    <row r="1001" spans="1:13" s="236" customFormat="1" hidden="1">
      <c r="A1001" s="229" t="s">
        <v>242</v>
      </c>
      <c r="B1001" s="225" t="s">
        <v>53</v>
      </c>
      <c r="C1001" s="225" t="s">
        <v>57</v>
      </c>
      <c r="D1001" s="225" t="s">
        <v>125</v>
      </c>
      <c r="E1001" s="225" t="s">
        <v>223</v>
      </c>
      <c r="F1001" s="225"/>
      <c r="G1001" s="232"/>
      <c r="H1001" s="232"/>
      <c r="I1001" s="232"/>
      <c r="J1001" s="207" t="e">
        <f>#REF!+H1001+I1001+G1001</f>
        <v>#REF!</v>
      </c>
      <c r="K1001" s="198">
        <v>1</v>
      </c>
    </row>
    <row r="1002" spans="1:13" s="236" customFormat="1" hidden="1">
      <c r="A1002" s="229" t="s">
        <v>220</v>
      </c>
      <c r="B1002" s="225" t="s">
        <v>53</v>
      </c>
      <c r="C1002" s="225" t="s">
        <v>57</v>
      </c>
      <c r="D1002" s="225" t="s">
        <v>125</v>
      </c>
      <c r="E1002" s="225" t="s">
        <v>223</v>
      </c>
      <c r="F1002" s="225"/>
      <c r="G1002" s="232"/>
      <c r="H1002" s="232"/>
      <c r="I1002" s="232"/>
      <c r="J1002" s="207" t="e">
        <f>#REF!+H1002+I1002+G1002</f>
        <v>#REF!</v>
      </c>
      <c r="K1002" s="198">
        <v>1</v>
      </c>
    </row>
    <row r="1003" spans="1:13" s="236" customFormat="1" ht="13.5">
      <c r="A1003" s="227" t="s">
        <v>243</v>
      </c>
      <c r="B1003" s="225" t="s">
        <v>53</v>
      </c>
      <c r="C1003" s="225" t="s">
        <v>57</v>
      </c>
      <c r="D1003" s="225" t="s">
        <v>125</v>
      </c>
      <c r="E1003" s="225" t="s">
        <v>223</v>
      </c>
      <c r="F1003" s="225">
        <v>226</v>
      </c>
      <c r="G1003" s="228">
        <f>G1004+G1005+G1006+G1007+G1008+G1009+G1010+G1011+G1012+G1013+G1014+G1015+G1016+G1017+G1018+G1019</f>
        <v>100</v>
      </c>
      <c r="H1003" s="228">
        <f>H1004+H1005+H1006+H1007+H1008+H1009+H1010+H1011+H1012+H1013+H1014+H1015+H1016+H1017+H1018+H1019</f>
        <v>200</v>
      </c>
      <c r="I1003" s="228">
        <f>I1004+I1005+I1006+I1007+I1008+I1009+I1010+I1011+I1012+I1013+I1014+I1015+I1016+I1017+I1018+I1019</f>
        <v>200</v>
      </c>
      <c r="J1003" s="207">
        <f>H1003+I1003+G1003</f>
        <v>500</v>
      </c>
      <c r="K1003" s="198">
        <v>1</v>
      </c>
      <c r="L1003" s="283" t="e">
        <f>#REF!-#REF!</f>
        <v>#REF!</v>
      </c>
      <c r="M1003" s="283" t="e">
        <f>G1003-#REF!</f>
        <v>#REF!</v>
      </c>
    </row>
    <row r="1004" spans="1:13" s="236" customFormat="1" ht="51" hidden="1">
      <c r="A1004" s="229" t="s">
        <v>244</v>
      </c>
      <c r="B1004" s="225" t="s">
        <v>53</v>
      </c>
      <c r="C1004" s="225" t="s">
        <v>57</v>
      </c>
      <c r="D1004" s="225" t="s">
        <v>125</v>
      </c>
      <c r="E1004" s="225" t="s">
        <v>223</v>
      </c>
      <c r="F1004" s="225"/>
      <c r="G1004" s="230"/>
      <c r="H1004" s="230"/>
      <c r="I1004" s="230"/>
      <c r="J1004" s="207" t="e">
        <f>#REF!+H1004+I1004+G1004</f>
        <v>#REF!</v>
      </c>
      <c r="K1004" s="198">
        <v>1</v>
      </c>
    </row>
    <row r="1005" spans="1:13" s="236" customFormat="1" hidden="1">
      <c r="A1005" s="229" t="s">
        <v>245</v>
      </c>
      <c r="B1005" s="225" t="s">
        <v>53</v>
      </c>
      <c r="C1005" s="225" t="s">
        <v>57</v>
      </c>
      <c r="D1005" s="225" t="s">
        <v>125</v>
      </c>
      <c r="E1005" s="225" t="s">
        <v>223</v>
      </c>
      <c r="F1005" s="225"/>
      <c r="G1005" s="230"/>
      <c r="H1005" s="230"/>
      <c r="I1005" s="230"/>
      <c r="J1005" s="207" t="e">
        <f>#REF!+H1005+I1005+G1005</f>
        <v>#REF!</v>
      </c>
      <c r="K1005" s="198">
        <v>1</v>
      </c>
    </row>
    <row r="1006" spans="1:13" s="236" customFormat="1" ht="25.5" hidden="1">
      <c r="A1006" s="229" t="s">
        <v>246</v>
      </c>
      <c r="B1006" s="225" t="s">
        <v>53</v>
      </c>
      <c r="C1006" s="225" t="s">
        <v>57</v>
      </c>
      <c r="D1006" s="225" t="s">
        <v>125</v>
      </c>
      <c r="E1006" s="225" t="s">
        <v>223</v>
      </c>
      <c r="F1006" s="225"/>
      <c r="G1006" s="230"/>
      <c r="H1006" s="230"/>
      <c r="I1006" s="230"/>
      <c r="J1006" s="207" t="e">
        <f>#REF!+H1006+I1006+G1006</f>
        <v>#REF!</v>
      </c>
      <c r="K1006" s="198">
        <v>1</v>
      </c>
    </row>
    <row r="1007" spans="1:13" s="236" customFormat="1" hidden="1">
      <c r="A1007" s="229" t="s">
        <v>247</v>
      </c>
      <c r="B1007" s="225" t="s">
        <v>53</v>
      </c>
      <c r="C1007" s="225" t="s">
        <v>57</v>
      </c>
      <c r="D1007" s="225" t="s">
        <v>125</v>
      </c>
      <c r="E1007" s="225" t="s">
        <v>248</v>
      </c>
      <c r="F1007" s="225"/>
      <c r="G1007" s="232"/>
      <c r="H1007" s="232"/>
      <c r="I1007" s="232"/>
      <c r="J1007" s="207" t="e">
        <f>#REF!+H1007+I1007+G1007</f>
        <v>#REF!</v>
      </c>
      <c r="K1007" s="198">
        <v>1</v>
      </c>
    </row>
    <row r="1008" spans="1:13" s="236" customFormat="1" ht="25.5" hidden="1">
      <c r="A1008" s="229" t="s">
        <v>261</v>
      </c>
      <c r="B1008" s="225" t="s">
        <v>53</v>
      </c>
      <c r="C1008" s="225" t="s">
        <v>57</v>
      </c>
      <c r="D1008" s="225" t="s">
        <v>125</v>
      </c>
      <c r="E1008" s="225" t="s">
        <v>223</v>
      </c>
      <c r="F1008" s="225"/>
      <c r="G1008" s="232"/>
      <c r="H1008" s="232"/>
      <c r="I1008" s="232"/>
      <c r="J1008" s="207" t="e">
        <f>#REF!+H1008+I1008+G1008</f>
        <v>#REF!</v>
      </c>
      <c r="K1008" s="198">
        <v>1</v>
      </c>
    </row>
    <row r="1009" spans="1:13" s="236" customFormat="1" ht="38.25" hidden="1">
      <c r="A1009" s="229" t="s">
        <v>262</v>
      </c>
      <c r="B1009" s="225" t="s">
        <v>53</v>
      </c>
      <c r="C1009" s="225" t="s">
        <v>57</v>
      </c>
      <c r="D1009" s="225" t="s">
        <v>125</v>
      </c>
      <c r="E1009" s="225" t="s">
        <v>223</v>
      </c>
      <c r="F1009" s="225"/>
      <c r="G1009" s="232"/>
      <c r="H1009" s="232"/>
      <c r="I1009" s="232"/>
      <c r="J1009" s="207" t="e">
        <f>#REF!+H1009+I1009+G1009</f>
        <v>#REF!</v>
      </c>
      <c r="K1009" s="198">
        <v>1</v>
      </c>
    </row>
    <row r="1010" spans="1:13" s="236" customFormat="1" ht="25.5" hidden="1">
      <c r="A1010" s="229" t="s">
        <v>263</v>
      </c>
      <c r="B1010" s="225" t="s">
        <v>53</v>
      </c>
      <c r="C1010" s="225" t="s">
        <v>57</v>
      </c>
      <c r="D1010" s="225" t="s">
        <v>125</v>
      </c>
      <c r="E1010" s="225" t="s">
        <v>223</v>
      </c>
      <c r="F1010" s="225"/>
      <c r="G1010" s="232"/>
      <c r="H1010" s="232"/>
      <c r="I1010" s="232"/>
      <c r="J1010" s="207" t="e">
        <f>#REF!+H1010+I1010+G1010</f>
        <v>#REF!</v>
      </c>
      <c r="K1010" s="198">
        <v>1</v>
      </c>
    </row>
    <row r="1011" spans="1:13" s="236" customFormat="1" ht="25.5" hidden="1">
      <c r="A1011" s="229" t="s">
        <v>264</v>
      </c>
      <c r="B1011" s="225" t="s">
        <v>53</v>
      </c>
      <c r="C1011" s="225" t="s">
        <v>57</v>
      </c>
      <c r="D1011" s="225" t="s">
        <v>125</v>
      </c>
      <c r="E1011" s="225" t="s">
        <v>223</v>
      </c>
      <c r="F1011" s="225"/>
      <c r="G1011" s="232"/>
      <c r="H1011" s="232"/>
      <c r="I1011" s="232"/>
      <c r="J1011" s="207" t="e">
        <f>#REF!+H1011+I1011+G1011</f>
        <v>#REF!</v>
      </c>
      <c r="K1011" s="198">
        <v>1</v>
      </c>
    </row>
    <row r="1012" spans="1:13" s="236" customFormat="1" hidden="1">
      <c r="A1012" s="229" t="s">
        <v>265</v>
      </c>
      <c r="B1012" s="225" t="s">
        <v>53</v>
      </c>
      <c r="C1012" s="225" t="s">
        <v>57</v>
      </c>
      <c r="D1012" s="225" t="s">
        <v>125</v>
      </c>
      <c r="E1012" s="225" t="s">
        <v>223</v>
      </c>
      <c r="F1012" s="225"/>
      <c r="G1012" s="232"/>
      <c r="H1012" s="232"/>
      <c r="I1012" s="232"/>
      <c r="J1012" s="207" t="e">
        <f>#REF!+H1012+I1012+G1012</f>
        <v>#REF!</v>
      </c>
      <c r="K1012" s="198">
        <v>1</v>
      </c>
    </row>
    <row r="1013" spans="1:13" s="236" customFormat="1" hidden="1">
      <c r="A1013" s="229" t="s">
        <v>266</v>
      </c>
      <c r="B1013" s="225" t="s">
        <v>53</v>
      </c>
      <c r="C1013" s="225" t="s">
        <v>57</v>
      </c>
      <c r="D1013" s="225" t="s">
        <v>125</v>
      </c>
      <c r="E1013" s="225" t="s">
        <v>223</v>
      </c>
      <c r="F1013" s="225"/>
      <c r="G1013" s="232"/>
      <c r="H1013" s="232"/>
      <c r="I1013" s="232"/>
      <c r="J1013" s="207" t="e">
        <f>#REF!+H1013+I1013+G1013</f>
        <v>#REF!</v>
      </c>
      <c r="K1013" s="198">
        <v>1</v>
      </c>
    </row>
    <row r="1014" spans="1:13" s="236" customFormat="1" ht="25.5" hidden="1">
      <c r="A1014" s="229" t="s">
        <v>267</v>
      </c>
      <c r="B1014" s="225" t="s">
        <v>53</v>
      </c>
      <c r="C1014" s="225" t="s">
        <v>57</v>
      </c>
      <c r="D1014" s="225" t="s">
        <v>125</v>
      </c>
      <c r="E1014" s="225" t="s">
        <v>223</v>
      </c>
      <c r="F1014" s="225"/>
      <c r="G1014" s="232"/>
      <c r="H1014" s="232"/>
      <c r="I1014" s="232"/>
      <c r="J1014" s="207" t="e">
        <f>#REF!+H1014+I1014+G1014</f>
        <v>#REF!</v>
      </c>
      <c r="K1014" s="198">
        <v>1</v>
      </c>
    </row>
    <row r="1015" spans="1:13" s="236" customFormat="1" ht="25.5" hidden="1">
      <c r="A1015" s="229" t="s">
        <v>278</v>
      </c>
      <c r="B1015" s="225" t="s">
        <v>53</v>
      </c>
      <c r="C1015" s="225" t="s">
        <v>57</v>
      </c>
      <c r="D1015" s="225" t="s">
        <v>125</v>
      </c>
      <c r="E1015" s="225" t="s">
        <v>223</v>
      </c>
      <c r="F1015" s="225"/>
      <c r="G1015" s="232"/>
      <c r="H1015" s="232"/>
      <c r="I1015" s="232"/>
      <c r="J1015" s="207" t="e">
        <f>#REF!+H1015+I1015+G1015</f>
        <v>#REF!</v>
      </c>
      <c r="K1015" s="198">
        <v>1</v>
      </c>
    </row>
    <row r="1016" spans="1:13" s="236" customFormat="1" ht="25.5" hidden="1">
      <c r="A1016" s="229" t="s">
        <v>279</v>
      </c>
      <c r="B1016" s="225" t="s">
        <v>53</v>
      </c>
      <c r="C1016" s="225" t="s">
        <v>57</v>
      </c>
      <c r="D1016" s="225" t="s">
        <v>125</v>
      </c>
      <c r="E1016" s="225" t="s">
        <v>223</v>
      </c>
      <c r="F1016" s="225"/>
      <c r="G1016" s="232"/>
      <c r="H1016" s="232"/>
      <c r="I1016" s="232"/>
      <c r="J1016" s="207" t="e">
        <f>#REF!+H1016+I1016+G1016</f>
        <v>#REF!</v>
      </c>
      <c r="K1016" s="198">
        <v>1</v>
      </c>
    </row>
    <row r="1017" spans="1:13" s="236" customFormat="1" hidden="1">
      <c r="A1017" s="229" t="s">
        <v>280</v>
      </c>
      <c r="B1017" s="225" t="s">
        <v>53</v>
      </c>
      <c r="C1017" s="225" t="s">
        <v>57</v>
      </c>
      <c r="D1017" s="225" t="s">
        <v>125</v>
      </c>
      <c r="E1017" s="225" t="s">
        <v>223</v>
      </c>
      <c r="F1017" s="225"/>
      <c r="G1017" s="230"/>
      <c r="H1017" s="230"/>
      <c r="I1017" s="230"/>
      <c r="J1017" s="207" t="e">
        <f>#REF!+H1017+I1017+G1017</f>
        <v>#REF!</v>
      </c>
      <c r="K1017" s="198">
        <v>1</v>
      </c>
    </row>
    <row r="1018" spans="1:13" s="236" customFormat="1" hidden="1">
      <c r="A1018" s="229" t="s">
        <v>281</v>
      </c>
      <c r="B1018" s="225" t="s">
        <v>53</v>
      </c>
      <c r="C1018" s="225" t="s">
        <v>57</v>
      </c>
      <c r="D1018" s="225" t="s">
        <v>125</v>
      </c>
      <c r="E1018" s="225" t="s">
        <v>223</v>
      </c>
      <c r="F1018" s="225"/>
      <c r="G1018" s="230"/>
      <c r="H1018" s="230"/>
      <c r="I1018" s="230"/>
      <c r="J1018" s="207" t="e">
        <f>#REF!+H1018+I1018+G1018</f>
        <v>#REF!</v>
      </c>
      <c r="K1018" s="198">
        <v>1</v>
      </c>
    </row>
    <row r="1019" spans="1:13" s="236" customFormat="1">
      <c r="A1019" s="229" t="s">
        <v>220</v>
      </c>
      <c r="B1019" s="225" t="s">
        <v>53</v>
      </c>
      <c r="C1019" s="225" t="s">
        <v>57</v>
      </c>
      <c r="D1019" s="225" t="s">
        <v>125</v>
      </c>
      <c r="E1019" s="225" t="s">
        <v>223</v>
      </c>
      <c r="F1019" s="225"/>
      <c r="G1019" s="230">
        <v>100</v>
      </c>
      <c r="H1019" s="230">
        <v>200</v>
      </c>
      <c r="I1019" s="230">
        <v>200</v>
      </c>
      <c r="J1019" s="207">
        <f>H1019+I1019+G1019</f>
        <v>500</v>
      </c>
      <c r="K1019" s="198">
        <v>1</v>
      </c>
      <c r="L1019" s="283" t="e">
        <f>#REF!-#REF!</f>
        <v>#REF!</v>
      </c>
      <c r="M1019" s="283" t="e">
        <f>G1019-#REF!</f>
        <v>#REF!</v>
      </c>
    </row>
    <row r="1020" spans="1:13" s="236" customFormat="1" ht="13.5" hidden="1">
      <c r="A1020" s="227" t="s">
        <v>282</v>
      </c>
      <c r="B1020" s="225" t="s">
        <v>53</v>
      </c>
      <c r="C1020" s="225" t="s">
        <v>57</v>
      </c>
      <c r="D1020" s="225" t="s">
        <v>125</v>
      </c>
      <c r="E1020" s="225" t="s">
        <v>194</v>
      </c>
      <c r="F1020" s="225">
        <v>230</v>
      </c>
      <c r="G1020" s="233">
        <f>G1021+G1022</f>
        <v>0</v>
      </c>
      <c r="H1020" s="233">
        <f>H1021+H1022</f>
        <v>0</v>
      </c>
      <c r="I1020" s="233">
        <f>I1021+I1022</f>
        <v>0</v>
      </c>
      <c r="J1020" s="207" t="e">
        <f>#REF!+H1020+I1020+G1020</f>
        <v>#REF!</v>
      </c>
      <c r="K1020" s="198">
        <v>1</v>
      </c>
    </row>
    <row r="1021" spans="1:13" s="236" customFormat="1" hidden="1">
      <c r="A1021" s="229" t="s">
        <v>283</v>
      </c>
      <c r="B1021" s="225" t="s">
        <v>53</v>
      </c>
      <c r="C1021" s="225" t="s">
        <v>57</v>
      </c>
      <c r="D1021" s="225" t="s">
        <v>125</v>
      </c>
      <c r="E1021" s="225" t="s">
        <v>284</v>
      </c>
      <c r="F1021" s="225">
        <v>231</v>
      </c>
      <c r="G1021" s="232"/>
      <c r="H1021" s="232"/>
      <c r="I1021" s="232"/>
      <c r="J1021" s="207" t="e">
        <f>#REF!+H1021+I1021+G1021</f>
        <v>#REF!</v>
      </c>
      <c r="K1021" s="198">
        <v>1</v>
      </c>
    </row>
    <row r="1022" spans="1:13" s="236" customFormat="1" hidden="1">
      <c r="A1022" s="229" t="s">
        <v>285</v>
      </c>
      <c r="B1022" s="225" t="s">
        <v>53</v>
      </c>
      <c r="C1022" s="225" t="s">
        <v>57</v>
      </c>
      <c r="D1022" s="225" t="s">
        <v>125</v>
      </c>
      <c r="E1022" s="225" t="s">
        <v>284</v>
      </c>
      <c r="F1022" s="225">
        <v>232</v>
      </c>
      <c r="G1022" s="232"/>
      <c r="H1022" s="232"/>
      <c r="I1022" s="232"/>
      <c r="J1022" s="207" t="e">
        <f>#REF!+H1022+I1022+G1022</f>
        <v>#REF!</v>
      </c>
      <c r="K1022" s="198">
        <v>1</v>
      </c>
    </row>
    <row r="1023" spans="1:13" s="236" customFormat="1" ht="27" hidden="1">
      <c r="A1023" s="227" t="s">
        <v>286</v>
      </c>
      <c r="B1023" s="225" t="s">
        <v>53</v>
      </c>
      <c r="C1023" s="225" t="s">
        <v>57</v>
      </c>
      <c r="D1023" s="225" t="s">
        <v>125</v>
      </c>
      <c r="E1023" s="225" t="s">
        <v>223</v>
      </c>
      <c r="F1023" s="225">
        <v>240</v>
      </c>
      <c r="G1023" s="233">
        <f>G1024+G1025</f>
        <v>0</v>
      </c>
      <c r="H1023" s="233">
        <f>H1024+H1025</f>
        <v>0</v>
      </c>
      <c r="I1023" s="233">
        <f>I1024+I1025</f>
        <v>0</v>
      </c>
      <c r="J1023" s="207" t="e">
        <f>#REF!+H1023+I1023+G1023</f>
        <v>#REF!</v>
      </c>
      <c r="K1023" s="198">
        <v>1</v>
      </c>
    </row>
    <row r="1024" spans="1:13" s="236" customFormat="1" ht="25.5" hidden="1">
      <c r="A1024" s="229" t="s">
        <v>287</v>
      </c>
      <c r="B1024" s="225" t="s">
        <v>53</v>
      </c>
      <c r="C1024" s="225" t="s">
        <v>57</v>
      </c>
      <c r="D1024" s="225" t="s">
        <v>125</v>
      </c>
      <c r="E1024" s="225" t="s">
        <v>223</v>
      </c>
      <c r="F1024" s="225">
        <v>241</v>
      </c>
      <c r="G1024" s="232"/>
      <c r="H1024" s="232"/>
      <c r="I1024" s="232"/>
      <c r="J1024" s="207" t="e">
        <f>#REF!+H1024+I1024+G1024</f>
        <v>#REF!</v>
      </c>
      <c r="K1024" s="198">
        <v>1</v>
      </c>
    </row>
    <row r="1025" spans="1:13" s="236" customFormat="1" ht="25.5" hidden="1">
      <c r="A1025" s="229" t="s">
        <v>292</v>
      </c>
      <c r="B1025" s="225" t="s">
        <v>53</v>
      </c>
      <c r="C1025" s="225" t="s">
        <v>57</v>
      </c>
      <c r="D1025" s="225" t="s">
        <v>125</v>
      </c>
      <c r="E1025" s="225" t="s">
        <v>223</v>
      </c>
      <c r="F1025" s="225">
        <v>242</v>
      </c>
      <c r="G1025" s="232"/>
      <c r="H1025" s="232"/>
      <c r="I1025" s="232"/>
      <c r="J1025" s="207" t="e">
        <f>#REF!+H1025+I1025+G1025</f>
        <v>#REF!</v>
      </c>
      <c r="K1025" s="198">
        <v>1</v>
      </c>
    </row>
    <row r="1026" spans="1:13" s="236" customFormat="1" ht="27" hidden="1">
      <c r="A1026" s="227" t="s">
        <v>293</v>
      </c>
      <c r="B1026" s="225" t="s">
        <v>53</v>
      </c>
      <c r="C1026" s="225" t="s">
        <v>57</v>
      </c>
      <c r="D1026" s="225" t="s">
        <v>125</v>
      </c>
      <c r="E1026" s="225" t="s">
        <v>294</v>
      </c>
      <c r="F1026" s="225" t="s">
        <v>295</v>
      </c>
      <c r="G1026" s="233">
        <f>G1027</f>
        <v>0</v>
      </c>
      <c r="H1026" s="233">
        <f>H1027</f>
        <v>0</v>
      </c>
      <c r="I1026" s="233">
        <f>I1027</f>
        <v>0</v>
      </c>
      <c r="J1026" s="207" t="e">
        <f>#REF!+H1026+I1026+G1026</f>
        <v>#REF!</v>
      </c>
      <c r="K1026" s="198">
        <v>1</v>
      </c>
    </row>
    <row r="1027" spans="1:13" s="236" customFormat="1" ht="25.5" hidden="1">
      <c r="A1027" s="229" t="s">
        <v>296</v>
      </c>
      <c r="B1027" s="225" t="s">
        <v>53</v>
      </c>
      <c r="C1027" s="225" t="s">
        <v>57</v>
      </c>
      <c r="D1027" s="225" t="s">
        <v>125</v>
      </c>
      <c r="E1027" s="225" t="s">
        <v>297</v>
      </c>
      <c r="F1027" s="225" t="s">
        <v>298</v>
      </c>
      <c r="G1027" s="232"/>
      <c r="H1027" s="232"/>
      <c r="I1027" s="232"/>
      <c r="J1027" s="207" t="e">
        <f>#REF!+H1027+I1027+G1027</f>
        <v>#REF!</v>
      </c>
      <c r="K1027" s="198">
        <v>1</v>
      </c>
    </row>
    <row r="1028" spans="1:13" s="236" customFormat="1" ht="13.5" hidden="1">
      <c r="A1028" s="227" t="s">
        <v>299</v>
      </c>
      <c r="B1028" s="225" t="s">
        <v>53</v>
      </c>
      <c r="C1028" s="225" t="s">
        <v>57</v>
      </c>
      <c r="D1028" s="225" t="s">
        <v>125</v>
      </c>
      <c r="E1028" s="225" t="s">
        <v>300</v>
      </c>
      <c r="F1028" s="225">
        <v>260</v>
      </c>
      <c r="G1028" s="233">
        <f>G1029+G1032</f>
        <v>0</v>
      </c>
      <c r="H1028" s="233">
        <f>H1029+H1032</f>
        <v>0</v>
      </c>
      <c r="I1028" s="233">
        <f>I1029+I1032</f>
        <v>0</v>
      </c>
      <c r="J1028" s="207" t="e">
        <f>#REF!+H1028+I1028+G1028</f>
        <v>#REF!</v>
      </c>
      <c r="K1028" s="198">
        <v>1</v>
      </c>
    </row>
    <row r="1029" spans="1:13" s="236" customFormat="1" ht="25.5" hidden="1">
      <c r="A1029" s="229" t="s">
        <v>301</v>
      </c>
      <c r="B1029" s="225" t="s">
        <v>53</v>
      </c>
      <c r="C1029" s="225" t="s">
        <v>57</v>
      </c>
      <c r="D1029" s="225" t="s">
        <v>125</v>
      </c>
      <c r="E1029" s="225" t="s">
        <v>302</v>
      </c>
      <c r="F1029" s="225">
        <v>262</v>
      </c>
      <c r="G1029" s="233">
        <f>G1030+G1031</f>
        <v>0</v>
      </c>
      <c r="H1029" s="233">
        <f>H1030+H1031</f>
        <v>0</v>
      </c>
      <c r="I1029" s="233">
        <f>I1030+I1031</f>
        <v>0</v>
      </c>
      <c r="J1029" s="207" t="e">
        <f>#REF!+H1029+I1029+G1029</f>
        <v>#REF!</v>
      </c>
      <c r="K1029" s="198">
        <v>1</v>
      </c>
    </row>
    <row r="1030" spans="1:13" s="236" customFormat="1" hidden="1">
      <c r="A1030" s="229" t="s">
        <v>303</v>
      </c>
      <c r="B1030" s="225" t="s">
        <v>53</v>
      </c>
      <c r="C1030" s="225" t="s">
        <v>57</v>
      </c>
      <c r="D1030" s="225" t="s">
        <v>125</v>
      </c>
      <c r="E1030" s="225" t="s">
        <v>302</v>
      </c>
      <c r="F1030" s="225"/>
      <c r="G1030" s="230"/>
      <c r="H1030" s="230"/>
      <c r="I1030" s="230"/>
      <c r="J1030" s="207" t="e">
        <f>#REF!+H1030+I1030+G1030</f>
        <v>#REF!</v>
      </c>
      <c r="K1030" s="198">
        <v>1</v>
      </c>
    </row>
    <row r="1031" spans="1:13" s="236" customFormat="1" hidden="1">
      <c r="A1031" s="229" t="s">
        <v>304</v>
      </c>
      <c r="B1031" s="225" t="s">
        <v>53</v>
      </c>
      <c r="C1031" s="225" t="s">
        <v>57</v>
      </c>
      <c r="D1031" s="225" t="s">
        <v>125</v>
      </c>
      <c r="E1031" s="225" t="s">
        <v>302</v>
      </c>
      <c r="F1031" s="225"/>
      <c r="G1031" s="230"/>
      <c r="H1031" s="230"/>
      <c r="I1031" s="230"/>
      <c r="J1031" s="207" t="e">
        <f>#REF!+H1031+I1031+G1031</f>
        <v>#REF!</v>
      </c>
      <c r="K1031" s="198">
        <v>1</v>
      </c>
    </row>
    <row r="1032" spans="1:13" s="236" customFormat="1" ht="25.5" hidden="1">
      <c r="A1032" s="229" t="s">
        <v>305</v>
      </c>
      <c r="B1032" s="225" t="s">
        <v>53</v>
      </c>
      <c r="C1032" s="225" t="s">
        <v>57</v>
      </c>
      <c r="D1032" s="225" t="s">
        <v>125</v>
      </c>
      <c r="E1032" s="225" t="s">
        <v>306</v>
      </c>
      <c r="F1032" s="225" t="s">
        <v>307</v>
      </c>
      <c r="G1032" s="230"/>
      <c r="H1032" s="230"/>
      <c r="I1032" s="230"/>
      <c r="J1032" s="207" t="e">
        <f>#REF!+H1032+I1032+G1032</f>
        <v>#REF!</v>
      </c>
      <c r="K1032" s="198">
        <v>1</v>
      </c>
    </row>
    <row r="1033" spans="1:13" ht="13.5" hidden="1">
      <c r="A1033" s="227" t="s">
        <v>308</v>
      </c>
      <c r="B1033" s="225" t="s">
        <v>53</v>
      </c>
      <c r="C1033" s="225" t="s">
        <v>57</v>
      </c>
      <c r="D1033" s="225" t="s">
        <v>125</v>
      </c>
      <c r="E1033" s="225" t="s">
        <v>223</v>
      </c>
      <c r="F1033" s="225">
        <v>290</v>
      </c>
      <c r="G1033" s="228">
        <f>G1034+G1035+G1036+G1037+G1038+G1039+G1040+G1041</f>
        <v>0</v>
      </c>
      <c r="H1033" s="228">
        <f>H1034+H1035+H1036+H1037+H1038+H1039+H1040+H1041</f>
        <v>0</v>
      </c>
      <c r="I1033" s="228">
        <f>I1034+I1035+I1036+I1037+I1038+I1039+I1040+I1041</f>
        <v>0</v>
      </c>
      <c r="J1033" s="207" t="e">
        <f>#REF!+H1033+I1033+G1033</f>
        <v>#REF!</v>
      </c>
      <c r="K1033" s="198">
        <v>1</v>
      </c>
      <c r="M1033" s="283" t="e">
        <f>G1033-#REF!</f>
        <v>#REF!</v>
      </c>
    </row>
    <row r="1034" spans="1:13" ht="25.5" hidden="1">
      <c r="A1034" s="229" t="s">
        <v>309</v>
      </c>
      <c r="B1034" s="225" t="s">
        <v>53</v>
      </c>
      <c r="C1034" s="225" t="s">
        <v>57</v>
      </c>
      <c r="D1034" s="225" t="s">
        <v>125</v>
      </c>
      <c r="E1034" s="225" t="s">
        <v>310</v>
      </c>
      <c r="F1034" s="225"/>
      <c r="G1034" s="230"/>
      <c r="H1034" s="230"/>
      <c r="I1034" s="230"/>
      <c r="J1034" s="207" t="e">
        <f>#REF!+H1034+I1034+G1034</f>
        <v>#REF!</v>
      </c>
      <c r="K1034" s="198">
        <v>1</v>
      </c>
    </row>
    <row r="1035" spans="1:13" hidden="1">
      <c r="A1035" s="229" t="s">
        <v>311</v>
      </c>
      <c r="B1035" s="225" t="s">
        <v>53</v>
      </c>
      <c r="C1035" s="225" t="s">
        <v>57</v>
      </c>
      <c r="D1035" s="225" t="s">
        <v>125</v>
      </c>
      <c r="E1035" s="225" t="s">
        <v>312</v>
      </c>
      <c r="F1035" s="225"/>
      <c r="G1035" s="232"/>
      <c r="H1035" s="232"/>
      <c r="I1035" s="232"/>
      <c r="J1035" s="207" t="e">
        <f>#REF!+H1035+I1035+G1035</f>
        <v>#REF!</v>
      </c>
      <c r="K1035" s="198">
        <v>1</v>
      </c>
    </row>
    <row r="1036" spans="1:13" hidden="1">
      <c r="A1036" s="229" t="s">
        <v>313</v>
      </c>
      <c r="B1036" s="225" t="s">
        <v>53</v>
      </c>
      <c r="C1036" s="225" t="s">
        <v>57</v>
      </c>
      <c r="D1036" s="225" t="s">
        <v>125</v>
      </c>
      <c r="E1036" s="225" t="s">
        <v>32</v>
      </c>
      <c r="F1036" s="225"/>
      <c r="G1036" s="232"/>
      <c r="H1036" s="232"/>
      <c r="I1036" s="232"/>
      <c r="J1036" s="207" t="e">
        <f>#REF!+H1036+I1036+G1036</f>
        <v>#REF!</v>
      </c>
      <c r="K1036" s="198">
        <v>1</v>
      </c>
      <c r="M1036" s="283" t="e">
        <f>G1036-#REF!</f>
        <v>#REF!</v>
      </c>
    </row>
    <row r="1037" spans="1:13" hidden="1">
      <c r="A1037" s="229" t="s">
        <v>314</v>
      </c>
      <c r="B1037" s="225" t="s">
        <v>53</v>
      </c>
      <c r="C1037" s="225" t="s">
        <v>57</v>
      </c>
      <c r="D1037" s="225" t="s">
        <v>125</v>
      </c>
      <c r="E1037" s="225" t="s">
        <v>96</v>
      </c>
      <c r="F1037" s="225"/>
      <c r="G1037" s="232"/>
      <c r="H1037" s="232"/>
      <c r="I1037" s="232"/>
      <c r="J1037" s="207" t="e">
        <f>#REF!+H1037+I1037+G1037</f>
        <v>#REF!</v>
      </c>
      <c r="K1037" s="198">
        <v>1</v>
      </c>
      <c r="M1037" s="283" t="e">
        <f>G1037-#REF!</f>
        <v>#REF!</v>
      </c>
    </row>
    <row r="1038" spans="1:13" hidden="1">
      <c r="A1038" s="229" t="s">
        <v>315</v>
      </c>
      <c r="B1038" s="225" t="s">
        <v>53</v>
      </c>
      <c r="C1038" s="225" t="s">
        <v>57</v>
      </c>
      <c r="D1038" s="225" t="s">
        <v>125</v>
      </c>
      <c r="E1038" s="225" t="s">
        <v>223</v>
      </c>
      <c r="F1038" s="225"/>
      <c r="G1038" s="230"/>
      <c r="H1038" s="230"/>
      <c r="I1038" s="230"/>
      <c r="J1038" s="207" t="e">
        <f>#REF!+H1038+I1038+G1038</f>
        <v>#REF!</v>
      </c>
      <c r="K1038" s="198">
        <v>1</v>
      </c>
    </row>
    <row r="1039" spans="1:13" ht="38.25" hidden="1">
      <c r="A1039" s="229" t="s">
        <v>316</v>
      </c>
      <c r="B1039" s="225" t="s">
        <v>53</v>
      </c>
      <c r="C1039" s="225" t="s">
        <v>57</v>
      </c>
      <c r="D1039" s="225" t="s">
        <v>125</v>
      </c>
      <c r="E1039" s="225" t="s">
        <v>223</v>
      </c>
      <c r="F1039" s="225"/>
      <c r="G1039" s="230"/>
      <c r="H1039" s="230"/>
      <c r="I1039" s="230"/>
      <c r="J1039" s="207" t="e">
        <f>#REF!+H1039+I1039+G1039</f>
        <v>#REF!</v>
      </c>
      <c r="K1039" s="198">
        <v>1</v>
      </c>
    </row>
    <row r="1040" spans="1:13" hidden="1">
      <c r="A1040" s="229" t="s">
        <v>317</v>
      </c>
      <c r="B1040" s="225" t="s">
        <v>53</v>
      </c>
      <c r="C1040" s="225" t="s">
        <v>57</v>
      </c>
      <c r="D1040" s="225" t="s">
        <v>125</v>
      </c>
      <c r="E1040" s="225" t="s">
        <v>223</v>
      </c>
      <c r="F1040" s="225"/>
      <c r="G1040" s="230"/>
      <c r="H1040" s="230"/>
      <c r="I1040" s="230"/>
      <c r="J1040" s="207" t="e">
        <f>#REF!+H1040+I1040+G1040</f>
        <v>#REF!</v>
      </c>
      <c r="K1040" s="198">
        <v>1</v>
      </c>
    </row>
    <row r="1041" spans="1:13" hidden="1">
      <c r="A1041" s="229" t="s">
        <v>220</v>
      </c>
      <c r="B1041" s="225" t="s">
        <v>53</v>
      </c>
      <c r="C1041" s="225" t="s">
        <v>57</v>
      </c>
      <c r="D1041" s="225" t="s">
        <v>125</v>
      </c>
      <c r="E1041" s="225" t="s">
        <v>223</v>
      </c>
      <c r="F1041" s="225"/>
      <c r="G1041" s="232"/>
      <c r="H1041" s="232"/>
      <c r="I1041" s="232"/>
      <c r="J1041" s="207" t="e">
        <f>#REF!+H1041+I1041+G1041</f>
        <v>#REF!</v>
      </c>
      <c r="K1041" s="198">
        <v>1</v>
      </c>
    </row>
    <row r="1042" spans="1:13" ht="13.5">
      <c r="A1042" s="227" t="s">
        <v>319</v>
      </c>
      <c r="B1042" s="225" t="s">
        <v>53</v>
      </c>
      <c r="C1042" s="225" t="s">
        <v>57</v>
      </c>
      <c r="D1042" s="225" t="s">
        <v>125</v>
      </c>
      <c r="E1042" s="225" t="s">
        <v>223</v>
      </c>
      <c r="F1042" s="234">
        <v>300</v>
      </c>
      <c r="G1042" s="235">
        <f>G1043+G1049+G1050</f>
        <v>0</v>
      </c>
      <c r="H1042" s="235">
        <f>H1043+H1049+H1050</f>
        <v>0</v>
      </c>
      <c r="I1042" s="235">
        <f>I1043+I1049+I1050</f>
        <v>0</v>
      </c>
      <c r="J1042" s="207">
        <f>H1042+I1042+G1042</f>
        <v>0</v>
      </c>
      <c r="K1042" s="198">
        <v>1</v>
      </c>
      <c r="L1042" s="283" t="e">
        <f>#REF!-#REF!</f>
        <v>#REF!</v>
      </c>
      <c r="M1042" s="283" t="e">
        <f>G1042-#REF!</f>
        <v>#REF!</v>
      </c>
    </row>
    <row r="1043" spans="1:13" ht="25.5" hidden="1">
      <c r="A1043" s="231" t="s">
        <v>320</v>
      </c>
      <c r="B1043" s="225" t="s">
        <v>53</v>
      </c>
      <c r="C1043" s="225" t="s">
        <v>57</v>
      </c>
      <c r="D1043" s="225" t="s">
        <v>125</v>
      </c>
      <c r="E1043" s="225" t="s">
        <v>223</v>
      </c>
      <c r="F1043" s="225">
        <v>310</v>
      </c>
      <c r="G1043" s="228">
        <f>G1044+G1045+G1046+G1047+G1048</f>
        <v>0</v>
      </c>
      <c r="H1043" s="228">
        <f>H1044+H1045+H1046+H1047+H1048</f>
        <v>0</v>
      </c>
      <c r="I1043" s="228">
        <f>I1044+I1045+I1046+I1047+I1048</f>
        <v>0</v>
      </c>
      <c r="J1043" s="207" t="e">
        <f>#REF!+H1043+I1043+G1043</f>
        <v>#REF!</v>
      </c>
      <c r="K1043" s="198">
        <v>1</v>
      </c>
      <c r="L1043" s="283" t="e">
        <f>#REF!-#REF!</f>
        <v>#REF!</v>
      </c>
    </row>
    <row r="1044" spans="1:13" ht="38.25" hidden="1">
      <c r="A1044" s="229" t="s">
        <v>321</v>
      </c>
      <c r="B1044" s="225" t="s">
        <v>53</v>
      </c>
      <c r="C1044" s="225" t="s">
        <v>57</v>
      </c>
      <c r="D1044" s="225" t="s">
        <v>125</v>
      </c>
      <c r="E1044" s="225" t="s">
        <v>223</v>
      </c>
      <c r="F1044" s="225"/>
      <c r="G1044" s="252"/>
      <c r="H1044" s="252"/>
      <c r="I1044" s="252"/>
      <c r="J1044" s="207" t="e">
        <f>#REF!+H1044+I1044+G1044</f>
        <v>#REF!</v>
      </c>
      <c r="K1044" s="198">
        <v>1</v>
      </c>
    </row>
    <row r="1045" spans="1:13" hidden="1">
      <c r="A1045" s="229" t="s">
        <v>322</v>
      </c>
      <c r="B1045" s="225" t="s">
        <v>53</v>
      </c>
      <c r="C1045" s="225" t="s">
        <v>57</v>
      </c>
      <c r="D1045" s="225" t="s">
        <v>125</v>
      </c>
      <c r="E1045" s="225"/>
      <c r="F1045" s="225"/>
      <c r="G1045" s="232"/>
      <c r="H1045" s="232"/>
      <c r="I1045" s="232"/>
      <c r="J1045" s="207" t="e">
        <f>#REF!+H1045+I1045+G1045</f>
        <v>#REF!</v>
      </c>
      <c r="K1045" s="198">
        <v>1</v>
      </c>
    </row>
    <row r="1046" spans="1:13" hidden="1">
      <c r="A1046" s="229" t="s">
        <v>323</v>
      </c>
      <c r="B1046" s="225" t="s">
        <v>53</v>
      </c>
      <c r="C1046" s="225" t="s">
        <v>57</v>
      </c>
      <c r="D1046" s="225" t="s">
        <v>125</v>
      </c>
      <c r="E1046" s="225" t="s">
        <v>223</v>
      </c>
      <c r="F1046" s="225"/>
      <c r="G1046" s="232"/>
      <c r="H1046" s="232"/>
      <c r="I1046" s="232"/>
      <c r="J1046" s="207" t="e">
        <f>#REF!+H1046+I1046+G1046</f>
        <v>#REF!</v>
      </c>
      <c r="K1046" s="198">
        <v>1</v>
      </c>
      <c r="L1046" s="283" t="e">
        <f>#REF!-#REF!</f>
        <v>#REF!</v>
      </c>
    </row>
    <row r="1047" spans="1:13" ht="38.25" hidden="1">
      <c r="A1047" s="229" t="s">
        <v>324</v>
      </c>
      <c r="B1047" s="225" t="s">
        <v>53</v>
      </c>
      <c r="C1047" s="225" t="s">
        <v>57</v>
      </c>
      <c r="D1047" s="225" t="s">
        <v>125</v>
      </c>
      <c r="E1047" s="225" t="s">
        <v>223</v>
      </c>
      <c r="F1047" s="225"/>
      <c r="G1047" s="230"/>
      <c r="H1047" s="230"/>
      <c r="I1047" s="230"/>
      <c r="J1047" s="207" t="e">
        <f>#REF!+H1047+I1047+G1047</f>
        <v>#REF!</v>
      </c>
      <c r="K1047" s="198">
        <v>1</v>
      </c>
    </row>
    <row r="1048" spans="1:13" hidden="1">
      <c r="A1048" s="229" t="s">
        <v>220</v>
      </c>
      <c r="B1048" s="225" t="s">
        <v>53</v>
      </c>
      <c r="C1048" s="225" t="s">
        <v>57</v>
      </c>
      <c r="D1048" s="225" t="s">
        <v>125</v>
      </c>
      <c r="E1048" s="225" t="s">
        <v>223</v>
      </c>
      <c r="F1048" s="225"/>
      <c r="G1048" s="232"/>
      <c r="H1048" s="232"/>
      <c r="I1048" s="232"/>
      <c r="J1048" s="207" t="e">
        <f>#REF!+H1048+I1048+G1048</f>
        <v>#REF!</v>
      </c>
      <c r="K1048" s="198">
        <v>1</v>
      </c>
    </row>
    <row r="1049" spans="1:13" hidden="1">
      <c r="A1049" s="231" t="s">
        <v>325</v>
      </c>
      <c r="B1049" s="225" t="s">
        <v>53</v>
      </c>
      <c r="C1049" s="225" t="s">
        <v>57</v>
      </c>
      <c r="D1049" s="225" t="s">
        <v>125</v>
      </c>
      <c r="E1049" s="225" t="s">
        <v>223</v>
      </c>
      <c r="F1049" s="225">
        <v>320</v>
      </c>
      <c r="G1049" s="232"/>
      <c r="H1049" s="232"/>
      <c r="I1049" s="232"/>
      <c r="J1049" s="207" t="e">
        <f>#REF!+H1049+I1049+G1049</f>
        <v>#REF!</v>
      </c>
      <c r="K1049" s="198">
        <v>1</v>
      </c>
    </row>
    <row r="1050" spans="1:13" ht="25.5">
      <c r="A1050" s="231" t="s">
        <v>326</v>
      </c>
      <c r="B1050" s="225" t="s">
        <v>53</v>
      </c>
      <c r="C1050" s="225" t="s">
        <v>57</v>
      </c>
      <c r="D1050" s="225" t="s">
        <v>125</v>
      </c>
      <c r="E1050" s="225" t="s">
        <v>223</v>
      </c>
      <c r="F1050" s="225">
        <v>340</v>
      </c>
      <c r="G1050" s="228">
        <f>G1051+G1052+G1053+G1054+G1055+G1056+G1057+G1058+G1059</f>
        <v>0</v>
      </c>
      <c r="H1050" s="228">
        <f>H1051+H1052+H1053+H1054+H1055+H1056+H1057+H1058+H1059</f>
        <v>0</v>
      </c>
      <c r="I1050" s="228">
        <f>I1051+I1052+I1053+I1054+I1055+I1056+I1057+I1058+I1059</f>
        <v>0</v>
      </c>
      <c r="J1050" s="207">
        <f>H1050+I1050+G1050</f>
        <v>0</v>
      </c>
      <c r="K1050" s="198">
        <v>1</v>
      </c>
      <c r="L1050" s="283" t="e">
        <f>#REF!-#REF!</f>
        <v>#REF!</v>
      </c>
      <c r="M1050" s="283" t="e">
        <f>G1050-#REF!</f>
        <v>#REF!</v>
      </c>
    </row>
    <row r="1051" spans="1:13" hidden="1">
      <c r="A1051" s="229" t="s">
        <v>327</v>
      </c>
      <c r="B1051" s="225" t="s">
        <v>53</v>
      </c>
      <c r="C1051" s="225" t="s">
        <v>57</v>
      </c>
      <c r="D1051" s="225" t="s">
        <v>125</v>
      </c>
      <c r="E1051" s="225" t="s">
        <v>223</v>
      </c>
      <c r="F1051" s="225"/>
      <c r="G1051" s="232"/>
      <c r="H1051" s="232"/>
      <c r="I1051" s="232"/>
      <c r="J1051" s="207" t="e">
        <f>#REF!+H1051+I1051+G1051</f>
        <v>#REF!</v>
      </c>
      <c r="K1051" s="198">
        <v>1</v>
      </c>
    </row>
    <row r="1052" spans="1:13" hidden="1">
      <c r="A1052" s="229" t="s">
        <v>328</v>
      </c>
      <c r="B1052" s="225" t="s">
        <v>53</v>
      </c>
      <c r="C1052" s="225" t="s">
        <v>57</v>
      </c>
      <c r="D1052" s="225" t="s">
        <v>125</v>
      </c>
      <c r="E1052" s="225" t="s">
        <v>223</v>
      </c>
      <c r="F1052" s="225"/>
      <c r="G1052" s="230"/>
      <c r="H1052" s="230"/>
      <c r="I1052" s="230"/>
      <c r="J1052" s="207" t="e">
        <f>#REF!+H1052+I1052+G1052</f>
        <v>#REF!</v>
      </c>
      <c r="K1052" s="198">
        <v>1</v>
      </c>
    </row>
    <row r="1053" spans="1:13" hidden="1">
      <c r="A1053" s="229" t="s">
        <v>329</v>
      </c>
      <c r="B1053" s="225" t="s">
        <v>53</v>
      </c>
      <c r="C1053" s="225" t="s">
        <v>57</v>
      </c>
      <c r="D1053" s="225" t="s">
        <v>125</v>
      </c>
      <c r="E1053" s="225" t="s">
        <v>223</v>
      </c>
      <c r="F1053" s="225"/>
      <c r="G1053" s="230"/>
      <c r="H1053" s="230"/>
      <c r="I1053" s="230"/>
      <c r="J1053" s="207" t="e">
        <f>#REF!+H1053+I1053+G1053</f>
        <v>#REF!</v>
      </c>
      <c r="K1053" s="198">
        <v>1</v>
      </c>
    </row>
    <row r="1054" spans="1:13" hidden="1">
      <c r="A1054" s="229" t="s">
        <v>330</v>
      </c>
      <c r="B1054" s="225" t="s">
        <v>53</v>
      </c>
      <c r="C1054" s="225" t="s">
        <v>57</v>
      </c>
      <c r="D1054" s="225" t="s">
        <v>125</v>
      </c>
      <c r="E1054" s="225" t="s">
        <v>223</v>
      </c>
      <c r="F1054" s="225"/>
      <c r="G1054" s="230"/>
      <c r="H1054" s="230"/>
      <c r="I1054" s="230"/>
      <c r="J1054" s="207" t="e">
        <f>#REF!+H1054+I1054+G1054</f>
        <v>#REF!</v>
      </c>
      <c r="K1054" s="198">
        <v>1</v>
      </c>
    </row>
    <row r="1055" spans="1:13" hidden="1">
      <c r="A1055" s="229" t="s">
        <v>331</v>
      </c>
      <c r="B1055" s="225" t="s">
        <v>53</v>
      </c>
      <c r="C1055" s="225" t="s">
        <v>57</v>
      </c>
      <c r="D1055" s="225" t="s">
        <v>125</v>
      </c>
      <c r="E1055" s="225" t="s">
        <v>223</v>
      </c>
      <c r="F1055" s="225"/>
      <c r="G1055" s="230"/>
      <c r="H1055" s="230"/>
      <c r="I1055" s="230"/>
      <c r="J1055" s="207" t="e">
        <f>#REF!+H1055+I1055+G1055</f>
        <v>#REF!</v>
      </c>
      <c r="K1055" s="198">
        <v>1</v>
      </c>
    </row>
    <row r="1056" spans="1:13" hidden="1">
      <c r="A1056" s="229" t="s">
        <v>332</v>
      </c>
      <c r="B1056" s="225" t="s">
        <v>53</v>
      </c>
      <c r="C1056" s="225" t="s">
        <v>57</v>
      </c>
      <c r="D1056" s="225" t="s">
        <v>125</v>
      </c>
      <c r="E1056" s="225" t="s">
        <v>223</v>
      </c>
      <c r="F1056" s="225"/>
      <c r="G1056" s="230"/>
      <c r="H1056" s="230"/>
      <c r="I1056" s="230"/>
      <c r="J1056" s="207" t="e">
        <f>#REF!+H1056+I1056+G1056</f>
        <v>#REF!</v>
      </c>
      <c r="K1056" s="198">
        <v>1</v>
      </c>
    </row>
    <row r="1057" spans="1:13" ht="25.5" hidden="1">
      <c r="A1057" s="229" t="s">
        <v>333</v>
      </c>
      <c r="B1057" s="225" t="s">
        <v>53</v>
      </c>
      <c r="C1057" s="225" t="s">
        <v>57</v>
      </c>
      <c r="D1057" s="225" t="s">
        <v>125</v>
      </c>
      <c r="E1057" s="225" t="s">
        <v>223</v>
      </c>
      <c r="F1057" s="225"/>
      <c r="G1057" s="230"/>
      <c r="H1057" s="230"/>
      <c r="I1057" s="230"/>
      <c r="J1057" s="207" t="e">
        <f>#REF!+H1057+I1057+G1057</f>
        <v>#REF!</v>
      </c>
      <c r="K1057" s="198">
        <v>1</v>
      </c>
    </row>
    <row r="1058" spans="1:13" ht="25.5" hidden="1">
      <c r="A1058" s="229" t="s">
        <v>334</v>
      </c>
      <c r="B1058" s="225" t="s">
        <v>53</v>
      </c>
      <c r="C1058" s="225" t="s">
        <v>57</v>
      </c>
      <c r="D1058" s="225" t="s">
        <v>125</v>
      </c>
      <c r="E1058" s="225" t="s">
        <v>248</v>
      </c>
      <c r="F1058" s="225"/>
      <c r="G1058" s="230"/>
      <c r="H1058" s="230"/>
      <c r="I1058" s="230"/>
      <c r="J1058" s="207" t="e">
        <f>#REF!+H1058+I1058+G1058</f>
        <v>#REF!</v>
      </c>
      <c r="K1058" s="198">
        <v>1</v>
      </c>
    </row>
    <row r="1059" spans="1:13">
      <c r="A1059" s="229" t="s">
        <v>335</v>
      </c>
      <c r="B1059" s="225" t="s">
        <v>53</v>
      </c>
      <c r="C1059" s="225" t="s">
        <v>57</v>
      </c>
      <c r="D1059" s="225" t="s">
        <v>125</v>
      </c>
      <c r="E1059" s="225" t="s">
        <v>223</v>
      </c>
      <c r="F1059" s="225"/>
      <c r="G1059" s="230"/>
      <c r="H1059" s="230"/>
      <c r="I1059" s="230"/>
      <c r="J1059" s="207">
        <f>H1059+I1059+G1059</f>
        <v>0</v>
      </c>
      <c r="K1059" s="198">
        <v>1</v>
      </c>
      <c r="L1059" s="283" t="e">
        <f>#REF!-#REF!</f>
        <v>#REF!</v>
      </c>
      <c r="M1059" s="283" t="e">
        <f>G1059-#REF!</f>
        <v>#REF!</v>
      </c>
    </row>
    <row r="1060" spans="1:13">
      <c r="A1060" s="221" t="s">
        <v>359</v>
      </c>
      <c r="B1060" s="222" t="s">
        <v>53</v>
      </c>
      <c r="C1060" s="222" t="s">
        <v>57</v>
      </c>
      <c r="D1060" s="222" t="s">
        <v>156</v>
      </c>
      <c r="E1060" s="222"/>
      <c r="F1060" s="222"/>
      <c r="G1060" s="223">
        <f>G1061+G1128</f>
        <v>6862</v>
      </c>
      <c r="H1060" s="223">
        <f>H1061+H1128</f>
        <v>7419</v>
      </c>
      <c r="I1060" s="223">
        <f>I1061+I1128</f>
        <v>7708</v>
      </c>
      <c r="J1060" s="207">
        <f>H1060+I1060+G1060</f>
        <v>21989</v>
      </c>
      <c r="K1060" s="198">
        <v>1</v>
      </c>
      <c r="L1060" s="283" t="e">
        <f>#REF!-#REF!</f>
        <v>#REF!</v>
      </c>
      <c r="M1060" s="283" t="e">
        <f>G1060-#REF!</f>
        <v>#REF!</v>
      </c>
    </row>
    <row r="1061" spans="1:13">
      <c r="A1061" s="224" t="s">
        <v>212</v>
      </c>
      <c r="B1061" s="225" t="s">
        <v>53</v>
      </c>
      <c r="C1061" s="225" t="s">
        <v>57</v>
      </c>
      <c r="D1061" s="225" t="s">
        <v>156</v>
      </c>
      <c r="E1061" s="225"/>
      <c r="F1061" s="225" t="s">
        <v>152</v>
      </c>
      <c r="G1061" s="226">
        <f>G1062+G1068+G1106+G1109+G1112+G1114+G1119</f>
        <v>5862</v>
      </c>
      <c r="H1061" s="226">
        <f>H1062+H1068+H1106+H1109+H1112+H1114+H1119</f>
        <v>5919</v>
      </c>
      <c r="I1061" s="226">
        <f>I1062+I1068+I1106+I1109+I1112+I1114+I1119</f>
        <v>5708</v>
      </c>
      <c r="J1061" s="207">
        <f>H1061+I1061+G1061</f>
        <v>17489</v>
      </c>
      <c r="K1061" s="198">
        <v>1</v>
      </c>
      <c r="L1061" s="283" t="e">
        <f>#REF!-#REF!</f>
        <v>#REF!</v>
      </c>
      <c r="M1061" s="283" t="e">
        <f>G1061-#REF!</f>
        <v>#REF!</v>
      </c>
    </row>
    <row r="1062" spans="1:13" ht="27" hidden="1">
      <c r="A1062" s="227" t="s">
        <v>213</v>
      </c>
      <c r="B1062" s="225" t="s">
        <v>53</v>
      </c>
      <c r="C1062" s="225" t="s">
        <v>57</v>
      </c>
      <c r="D1062" s="225" t="s">
        <v>156</v>
      </c>
      <c r="E1062" s="225" t="s">
        <v>214</v>
      </c>
      <c r="F1062" s="225"/>
      <c r="G1062" s="228">
        <f>G1063+G1064+G1067</f>
        <v>0</v>
      </c>
      <c r="H1062" s="228">
        <f>H1063+H1064+H1067</f>
        <v>0</v>
      </c>
      <c r="I1062" s="228">
        <f>I1063+I1064+I1067</f>
        <v>0</v>
      </c>
      <c r="J1062" s="207" t="e">
        <f>#REF!+H1062+I1062+G1062</f>
        <v>#REF!</v>
      </c>
      <c r="K1062" s="198">
        <v>1</v>
      </c>
    </row>
    <row r="1063" spans="1:13" hidden="1">
      <c r="A1063" s="229" t="s">
        <v>216</v>
      </c>
      <c r="B1063" s="225" t="s">
        <v>53</v>
      </c>
      <c r="C1063" s="225" t="s">
        <v>57</v>
      </c>
      <c r="D1063" s="225" t="s">
        <v>156</v>
      </c>
      <c r="E1063" s="225" t="s">
        <v>217</v>
      </c>
      <c r="F1063" s="225">
        <v>211</v>
      </c>
      <c r="G1063" s="230"/>
      <c r="H1063" s="230"/>
      <c r="I1063" s="230"/>
      <c r="J1063" s="207" t="e">
        <f>#REF!+H1063+I1063+G1063</f>
        <v>#REF!</v>
      </c>
      <c r="K1063" s="198">
        <v>1</v>
      </c>
    </row>
    <row r="1064" spans="1:13" hidden="1">
      <c r="A1064" s="231" t="s">
        <v>218</v>
      </c>
      <c r="B1064" s="225" t="s">
        <v>53</v>
      </c>
      <c r="C1064" s="225" t="s">
        <v>57</v>
      </c>
      <c r="D1064" s="225" t="s">
        <v>156</v>
      </c>
      <c r="E1064" s="225" t="s">
        <v>217</v>
      </c>
      <c r="F1064" s="225">
        <v>212</v>
      </c>
      <c r="G1064" s="228">
        <f>G1065+G1066</f>
        <v>0</v>
      </c>
      <c r="H1064" s="228">
        <f>H1065+H1066</f>
        <v>0</v>
      </c>
      <c r="I1064" s="228">
        <f>I1065+I1066</f>
        <v>0</v>
      </c>
      <c r="J1064" s="207" t="e">
        <f>#REF!+H1064+I1064+G1064</f>
        <v>#REF!</v>
      </c>
      <c r="K1064" s="198">
        <v>1</v>
      </c>
    </row>
    <row r="1065" spans="1:13" hidden="1">
      <c r="A1065" s="229" t="s">
        <v>219</v>
      </c>
      <c r="B1065" s="225" t="s">
        <v>53</v>
      </c>
      <c r="C1065" s="225" t="s">
        <v>57</v>
      </c>
      <c r="D1065" s="225" t="s">
        <v>156</v>
      </c>
      <c r="E1065" s="225" t="s">
        <v>217</v>
      </c>
      <c r="F1065" s="225"/>
      <c r="G1065" s="230"/>
      <c r="H1065" s="230"/>
      <c r="I1065" s="230"/>
      <c r="J1065" s="207" t="e">
        <f>#REF!+H1065+I1065+G1065</f>
        <v>#REF!</v>
      </c>
      <c r="K1065" s="198">
        <v>1</v>
      </c>
    </row>
    <row r="1066" spans="1:13" hidden="1">
      <c r="A1066" s="229" t="s">
        <v>220</v>
      </c>
      <c r="B1066" s="225" t="s">
        <v>53</v>
      </c>
      <c r="C1066" s="225" t="s">
        <v>57</v>
      </c>
      <c r="D1066" s="225" t="s">
        <v>156</v>
      </c>
      <c r="E1066" s="225" t="s">
        <v>217</v>
      </c>
      <c r="F1066" s="225"/>
      <c r="G1066" s="232"/>
      <c r="H1066" s="232"/>
      <c r="I1066" s="232"/>
      <c r="J1066" s="207" t="e">
        <f>#REF!+H1066+I1066+G1066</f>
        <v>#REF!</v>
      </c>
      <c r="K1066" s="198">
        <v>1</v>
      </c>
    </row>
    <row r="1067" spans="1:13" hidden="1">
      <c r="A1067" s="231" t="s">
        <v>221</v>
      </c>
      <c r="B1067" s="225" t="s">
        <v>53</v>
      </c>
      <c r="C1067" s="225" t="s">
        <v>57</v>
      </c>
      <c r="D1067" s="225" t="s">
        <v>156</v>
      </c>
      <c r="E1067" s="225" t="s">
        <v>217</v>
      </c>
      <c r="F1067" s="225">
        <v>213</v>
      </c>
      <c r="G1067" s="230"/>
      <c r="H1067" s="230"/>
      <c r="I1067" s="230"/>
      <c r="J1067" s="207" t="e">
        <f>#REF!+H1067+I1067+G1067</f>
        <v>#REF!</v>
      </c>
      <c r="K1067" s="198">
        <v>1</v>
      </c>
    </row>
    <row r="1068" spans="1:13" ht="13.5">
      <c r="A1068" s="227" t="s">
        <v>222</v>
      </c>
      <c r="B1068" s="225" t="s">
        <v>53</v>
      </c>
      <c r="C1068" s="225" t="s">
        <v>57</v>
      </c>
      <c r="D1068" s="225" t="s">
        <v>156</v>
      </c>
      <c r="E1068" s="225" t="s">
        <v>223</v>
      </c>
      <c r="F1068" s="225">
        <v>220</v>
      </c>
      <c r="G1068" s="228">
        <f>G1069+G1070+G1073+G1078+G1079+G1089</f>
        <v>5862</v>
      </c>
      <c r="H1068" s="228">
        <f>H1069+H1070+H1073+H1078+H1079+H1089</f>
        <v>5919</v>
      </c>
      <c r="I1068" s="228">
        <f>I1069+I1070+I1073+I1078+I1079+I1089</f>
        <v>5708</v>
      </c>
      <c r="J1068" s="207">
        <f>H1068+I1068+G1068</f>
        <v>17489</v>
      </c>
      <c r="K1068" s="198">
        <v>1</v>
      </c>
      <c r="L1068" s="283" t="e">
        <f>#REF!-#REF!</f>
        <v>#REF!</v>
      </c>
      <c r="M1068" s="283" t="e">
        <f>G1068-#REF!</f>
        <v>#REF!</v>
      </c>
    </row>
    <row r="1069" spans="1:13" hidden="1">
      <c r="A1069" s="229" t="s">
        <v>224</v>
      </c>
      <c r="B1069" s="225" t="s">
        <v>53</v>
      </c>
      <c r="C1069" s="225" t="s">
        <v>57</v>
      </c>
      <c r="D1069" s="225" t="s">
        <v>156</v>
      </c>
      <c r="E1069" s="225" t="s">
        <v>223</v>
      </c>
      <c r="F1069" s="225">
        <v>221</v>
      </c>
      <c r="G1069" s="230"/>
      <c r="H1069" s="230"/>
      <c r="I1069" s="230"/>
      <c r="J1069" s="207" t="e">
        <f>#REF!+H1069+I1069+G1069</f>
        <v>#REF!</v>
      </c>
      <c r="K1069" s="198">
        <v>1</v>
      </c>
    </row>
    <row r="1070" spans="1:13" ht="13.5" hidden="1">
      <c r="A1070" s="227" t="s">
        <v>225</v>
      </c>
      <c r="B1070" s="225" t="s">
        <v>53</v>
      </c>
      <c r="C1070" s="225" t="s">
        <v>57</v>
      </c>
      <c r="D1070" s="225" t="s">
        <v>156</v>
      </c>
      <c r="E1070" s="225" t="s">
        <v>223</v>
      </c>
      <c r="F1070" s="225">
        <v>222</v>
      </c>
      <c r="G1070" s="233">
        <f>G1071+G1072</f>
        <v>0</v>
      </c>
      <c r="H1070" s="233">
        <f>H1071+H1072</f>
        <v>0</v>
      </c>
      <c r="I1070" s="233">
        <f>I1071+I1072</f>
        <v>0</v>
      </c>
      <c r="J1070" s="207" t="e">
        <f>#REF!+H1070+I1070+G1070</f>
        <v>#REF!</v>
      </c>
      <c r="K1070" s="198">
        <v>1</v>
      </c>
    </row>
    <row r="1071" spans="1:13" hidden="1">
      <c r="A1071" s="229" t="s">
        <v>226</v>
      </c>
      <c r="B1071" s="225" t="s">
        <v>53</v>
      </c>
      <c r="C1071" s="225" t="s">
        <v>57</v>
      </c>
      <c r="D1071" s="225" t="s">
        <v>156</v>
      </c>
      <c r="E1071" s="225" t="s">
        <v>223</v>
      </c>
      <c r="F1071" s="225"/>
      <c r="G1071" s="232"/>
      <c r="H1071" s="232"/>
      <c r="I1071" s="232"/>
      <c r="J1071" s="207" t="e">
        <f>#REF!+H1071+I1071+G1071</f>
        <v>#REF!</v>
      </c>
      <c r="K1071" s="198">
        <v>1</v>
      </c>
    </row>
    <row r="1072" spans="1:13" ht="25.5" hidden="1">
      <c r="A1072" s="229" t="s">
        <v>227</v>
      </c>
      <c r="B1072" s="225" t="s">
        <v>53</v>
      </c>
      <c r="C1072" s="225" t="s">
        <v>57</v>
      </c>
      <c r="D1072" s="225" t="s">
        <v>156</v>
      </c>
      <c r="E1072" s="225" t="s">
        <v>223</v>
      </c>
      <c r="F1072" s="225"/>
      <c r="G1072" s="232"/>
      <c r="H1072" s="232"/>
      <c r="I1072" s="232"/>
      <c r="J1072" s="207" t="e">
        <f>#REF!+H1072+I1072+G1072</f>
        <v>#REF!</v>
      </c>
      <c r="K1072" s="198">
        <v>1</v>
      </c>
    </row>
    <row r="1073" spans="1:13" ht="13.5" hidden="1">
      <c r="A1073" s="227" t="s">
        <v>228</v>
      </c>
      <c r="B1073" s="225" t="s">
        <v>53</v>
      </c>
      <c r="C1073" s="225" t="s">
        <v>57</v>
      </c>
      <c r="D1073" s="225" t="s">
        <v>156</v>
      </c>
      <c r="E1073" s="225" t="s">
        <v>223</v>
      </c>
      <c r="F1073" s="225">
        <v>223</v>
      </c>
      <c r="G1073" s="228">
        <f>G1074+G1075+G1076+G1077</f>
        <v>0</v>
      </c>
      <c r="H1073" s="228">
        <f>H1074+H1075+H1076+H1077</f>
        <v>0</v>
      </c>
      <c r="I1073" s="228">
        <f>I1074+I1075+I1076+I1077</f>
        <v>0</v>
      </c>
      <c r="J1073" s="207" t="e">
        <f>#REF!+H1073+I1073+G1073</f>
        <v>#REF!</v>
      </c>
      <c r="K1073" s="198">
        <v>1</v>
      </c>
    </row>
    <row r="1074" spans="1:13" hidden="1">
      <c r="A1074" s="229" t="s">
        <v>229</v>
      </c>
      <c r="B1074" s="225" t="s">
        <v>53</v>
      </c>
      <c r="C1074" s="225" t="s">
        <v>57</v>
      </c>
      <c r="D1074" s="225" t="s">
        <v>156</v>
      </c>
      <c r="E1074" s="225" t="s">
        <v>223</v>
      </c>
      <c r="F1074" s="225"/>
      <c r="G1074" s="230"/>
      <c r="H1074" s="230"/>
      <c r="I1074" s="230"/>
      <c r="J1074" s="207" t="e">
        <f>#REF!+H1074+I1074+G1074</f>
        <v>#REF!</v>
      </c>
      <c r="K1074" s="198">
        <v>1</v>
      </c>
    </row>
    <row r="1075" spans="1:13" hidden="1">
      <c r="A1075" s="229" t="s">
        <v>230</v>
      </c>
      <c r="B1075" s="225" t="s">
        <v>53</v>
      </c>
      <c r="C1075" s="225" t="s">
        <v>57</v>
      </c>
      <c r="D1075" s="225" t="s">
        <v>156</v>
      </c>
      <c r="E1075" s="225" t="s">
        <v>223</v>
      </c>
      <c r="F1075" s="225"/>
      <c r="G1075" s="230"/>
      <c r="H1075" s="230"/>
      <c r="I1075" s="230"/>
      <c r="J1075" s="207" t="e">
        <f>#REF!+H1075+I1075+G1075</f>
        <v>#REF!</v>
      </c>
      <c r="K1075" s="198">
        <v>1</v>
      </c>
    </row>
    <row r="1076" spans="1:13" hidden="1">
      <c r="A1076" s="229" t="s">
        <v>231</v>
      </c>
      <c r="B1076" s="225" t="s">
        <v>53</v>
      </c>
      <c r="C1076" s="225" t="s">
        <v>57</v>
      </c>
      <c r="D1076" s="225" t="s">
        <v>156</v>
      </c>
      <c r="E1076" s="225" t="s">
        <v>223</v>
      </c>
      <c r="F1076" s="225"/>
      <c r="G1076" s="230"/>
      <c r="H1076" s="230"/>
      <c r="I1076" s="230"/>
      <c r="J1076" s="207" t="e">
        <f>#REF!+H1076+I1076+G1076</f>
        <v>#REF!</v>
      </c>
      <c r="K1076" s="198">
        <v>1</v>
      </c>
    </row>
    <row r="1077" spans="1:13" hidden="1">
      <c r="A1077" s="229" t="s">
        <v>232</v>
      </c>
      <c r="B1077" s="225" t="s">
        <v>53</v>
      </c>
      <c r="C1077" s="225" t="s">
        <v>57</v>
      </c>
      <c r="D1077" s="225" t="s">
        <v>156</v>
      </c>
      <c r="E1077" s="225" t="s">
        <v>223</v>
      </c>
      <c r="F1077" s="225"/>
      <c r="G1077" s="230"/>
      <c r="H1077" s="230"/>
      <c r="I1077" s="230"/>
      <c r="J1077" s="207" t="e">
        <f>#REF!+H1077+I1077+G1077</f>
        <v>#REF!</v>
      </c>
      <c r="K1077" s="198">
        <v>1</v>
      </c>
    </row>
    <row r="1078" spans="1:13" ht="13.5" hidden="1">
      <c r="A1078" s="227" t="s">
        <v>233</v>
      </c>
      <c r="B1078" s="225" t="s">
        <v>53</v>
      </c>
      <c r="C1078" s="225" t="s">
        <v>57</v>
      </c>
      <c r="D1078" s="225" t="s">
        <v>156</v>
      </c>
      <c r="E1078" s="225" t="s">
        <v>223</v>
      </c>
      <c r="F1078" s="225">
        <v>224</v>
      </c>
      <c r="G1078" s="232"/>
      <c r="H1078" s="232"/>
      <c r="I1078" s="232"/>
      <c r="J1078" s="207" t="e">
        <f>#REF!+H1078+I1078+G1078</f>
        <v>#REF!</v>
      </c>
      <c r="K1078" s="198">
        <v>1</v>
      </c>
      <c r="L1078" s="283" t="e">
        <f>#REF!-#REF!</f>
        <v>#REF!</v>
      </c>
    </row>
    <row r="1079" spans="1:13" ht="13.5">
      <c r="A1079" s="227" t="s">
        <v>234</v>
      </c>
      <c r="B1079" s="225" t="s">
        <v>53</v>
      </c>
      <c r="C1079" s="225" t="s">
        <v>57</v>
      </c>
      <c r="D1079" s="225" t="s">
        <v>156</v>
      </c>
      <c r="E1079" s="225" t="s">
        <v>223</v>
      </c>
      <c r="F1079" s="225">
        <v>225</v>
      </c>
      <c r="G1079" s="228">
        <f>G1080+G1081+G1082+G1083+G1084+G1085+G1086+G1087+G1088</f>
        <v>5862</v>
      </c>
      <c r="H1079" s="228">
        <f>H1080+H1081+H1082+H1083+H1084+H1085+H1086+H1087+H1088</f>
        <v>5919</v>
      </c>
      <c r="I1079" s="228">
        <f>I1080+I1081+I1082+I1083+I1084+I1085+I1086+I1087+I1088</f>
        <v>5708</v>
      </c>
      <c r="J1079" s="207">
        <f>H1079+I1079+G1079</f>
        <v>17489</v>
      </c>
      <c r="K1079" s="198">
        <v>1</v>
      </c>
      <c r="L1079" s="283" t="e">
        <f>#REF!-#REF!</f>
        <v>#REF!</v>
      </c>
      <c r="M1079" s="283" t="e">
        <f>G1079-#REF!</f>
        <v>#REF!</v>
      </c>
    </row>
    <row r="1080" spans="1:13" ht="38.25" hidden="1">
      <c r="A1080" s="229" t="s">
        <v>235</v>
      </c>
      <c r="B1080" s="225" t="s">
        <v>53</v>
      </c>
      <c r="C1080" s="225" t="s">
        <v>57</v>
      </c>
      <c r="D1080" s="225" t="s">
        <v>156</v>
      </c>
      <c r="E1080" s="225" t="s">
        <v>223</v>
      </c>
      <c r="F1080" s="225"/>
      <c r="G1080" s="232"/>
      <c r="H1080" s="232"/>
      <c r="I1080" s="232"/>
      <c r="J1080" s="207" t="e">
        <f>#REF!+H1080+I1080+G1080</f>
        <v>#REF!</v>
      </c>
      <c r="K1080" s="198">
        <v>1</v>
      </c>
    </row>
    <row r="1081" spans="1:13" hidden="1">
      <c r="A1081" s="229" t="s">
        <v>236</v>
      </c>
      <c r="B1081" s="225" t="s">
        <v>53</v>
      </c>
      <c r="C1081" s="225" t="s">
        <v>57</v>
      </c>
      <c r="D1081" s="225" t="s">
        <v>156</v>
      </c>
      <c r="E1081" s="225" t="s">
        <v>223</v>
      </c>
      <c r="F1081" s="225"/>
      <c r="G1081" s="230"/>
      <c r="H1081" s="230"/>
      <c r="I1081" s="230"/>
      <c r="J1081" s="207" t="e">
        <f>#REF!+H1081+I1081+G1081</f>
        <v>#REF!</v>
      </c>
      <c r="K1081" s="198">
        <v>1</v>
      </c>
    </row>
    <row r="1082" spans="1:13" hidden="1">
      <c r="A1082" s="229" t="s">
        <v>237</v>
      </c>
      <c r="B1082" s="225" t="s">
        <v>53</v>
      </c>
      <c r="C1082" s="225" t="s">
        <v>57</v>
      </c>
      <c r="D1082" s="225" t="s">
        <v>156</v>
      </c>
      <c r="E1082" s="225" t="s">
        <v>223</v>
      </c>
      <c r="F1082" s="225"/>
      <c r="G1082" s="232"/>
      <c r="H1082" s="232"/>
      <c r="I1082" s="232"/>
      <c r="J1082" s="207" t="e">
        <f>#REF!+H1082+I1082+G1082</f>
        <v>#REF!</v>
      </c>
      <c r="K1082" s="198">
        <v>1</v>
      </c>
    </row>
    <row r="1083" spans="1:13">
      <c r="A1083" s="229" t="s">
        <v>238</v>
      </c>
      <c r="B1083" s="225" t="s">
        <v>53</v>
      </c>
      <c r="C1083" s="225" t="s">
        <v>57</v>
      </c>
      <c r="D1083" s="225" t="s">
        <v>156</v>
      </c>
      <c r="E1083" s="225" t="s">
        <v>223</v>
      </c>
      <c r="F1083" s="225"/>
      <c r="G1083" s="230">
        <v>5862</v>
      </c>
      <c r="H1083" s="230">
        <v>5919</v>
      </c>
      <c r="I1083" s="230">
        <v>5708</v>
      </c>
      <c r="J1083" s="207">
        <f>H1083+I1083+G1083</f>
        <v>17489</v>
      </c>
      <c r="K1083" s="198">
        <v>1</v>
      </c>
      <c r="L1083" s="283" t="e">
        <f>#REF!-#REF!</f>
        <v>#REF!</v>
      </c>
      <c r="M1083" s="283" t="e">
        <f>G1083-#REF!</f>
        <v>#REF!</v>
      </c>
    </row>
    <row r="1084" spans="1:13" ht="38.25" hidden="1">
      <c r="A1084" s="229" t="s">
        <v>239</v>
      </c>
      <c r="B1084" s="225" t="s">
        <v>53</v>
      </c>
      <c r="C1084" s="225" t="s">
        <v>57</v>
      </c>
      <c r="D1084" s="225" t="s">
        <v>156</v>
      </c>
      <c r="E1084" s="225" t="s">
        <v>223</v>
      </c>
      <c r="F1084" s="225"/>
      <c r="G1084" s="230"/>
      <c r="H1084" s="230"/>
      <c r="I1084" s="230"/>
      <c r="J1084" s="207" t="e">
        <f>#REF!+H1084+I1084+G1084</f>
        <v>#REF!</v>
      </c>
      <c r="K1084" s="198">
        <v>1</v>
      </c>
    </row>
    <row r="1085" spans="1:13" hidden="1">
      <c r="A1085" s="229" t="s">
        <v>240</v>
      </c>
      <c r="B1085" s="225" t="s">
        <v>53</v>
      </c>
      <c r="C1085" s="225" t="s">
        <v>57</v>
      </c>
      <c r="D1085" s="225" t="s">
        <v>156</v>
      </c>
      <c r="E1085" s="225" t="s">
        <v>223</v>
      </c>
      <c r="F1085" s="225"/>
      <c r="G1085" s="232"/>
      <c r="H1085" s="232"/>
      <c r="I1085" s="232"/>
      <c r="J1085" s="207" t="e">
        <f>#REF!+H1085+I1085+G1085</f>
        <v>#REF!</v>
      </c>
      <c r="K1085" s="198">
        <v>1</v>
      </c>
    </row>
    <row r="1086" spans="1:13" ht="51" hidden="1">
      <c r="A1086" s="229" t="s">
        <v>241</v>
      </c>
      <c r="B1086" s="225" t="s">
        <v>53</v>
      </c>
      <c r="C1086" s="225" t="s">
        <v>57</v>
      </c>
      <c r="D1086" s="225" t="s">
        <v>156</v>
      </c>
      <c r="E1086" s="225" t="s">
        <v>223</v>
      </c>
      <c r="F1086" s="225"/>
      <c r="G1086" s="232"/>
      <c r="H1086" s="232"/>
      <c r="I1086" s="232"/>
      <c r="J1086" s="207" t="e">
        <f>#REF!+H1086+I1086+G1086</f>
        <v>#REF!</v>
      </c>
      <c r="K1086" s="198">
        <v>1</v>
      </c>
    </row>
    <row r="1087" spans="1:13" hidden="1">
      <c r="A1087" s="229" t="s">
        <v>242</v>
      </c>
      <c r="B1087" s="225" t="s">
        <v>53</v>
      </c>
      <c r="C1087" s="225" t="s">
        <v>57</v>
      </c>
      <c r="D1087" s="225" t="s">
        <v>156</v>
      </c>
      <c r="E1087" s="225" t="s">
        <v>223</v>
      </c>
      <c r="F1087" s="225"/>
      <c r="G1087" s="232"/>
      <c r="H1087" s="232"/>
      <c r="I1087" s="232"/>
      <c r="J1087" s="207" t="e">
        <f>#REF!+H1087+I1087+G1087</f>
        <v>#REF!</v>
      </c>
      <c r="K1087" s="198">
        <v>1</v>
      </c>
    </row>
    <row r="1088" spans="1:13" hidden="1">
      <c r="A1088" s="229" t="s">
        <v>220</v>
      </c>
      <c r="B1088" s="225" t="s">
        <v>53</v>
      </c>
      <c r="C1088" s="225" t="s">
        <v>57</v>
      </c>
      <c r="D1088" s="225" t="s">
        <v>156</v>
      </c>
      <c r="E1088" s="225" t="s">
        <v>223</v>
      </c>
      <c r="F1088" s="225"/>
      <c r="G1088" s="232"/>
      <c r="H1088" s="232"/>
      <c r="I1088" s="232"/>
      <c r="J1088" s="207" t="e">
        <f>#REF!+H1088+I1088+G1088</f>
        <v>#REF!</v>
      </c>
      <c r="K1088" s="198">
        <v>1</v>
      </c>
    </row>
    <row r="1089" spans="1:11" ht="13.5" hidden="1">
      <c r="A1089" s="227" t="s">
        <v>243</v>
      </c>
      <c r="B1089" s="225" t="s">
        <v>53</v>
      </c>
      <c r="C1089" s="225" t="s">
        <v>57</v>
      </c>
      <c r="D1089" s="225" t="s">
        <v>156</v>
      </c>
      <c r="E1089" s="225" t="s">
        <v>223</v>
      </c>
      <c r="F1089" s="225">
        <v>226</v>
      </c>
      <c r="G1089" s="228">
        <f>G1090+G1091+G1092+G1093+G1094+G1095+G1096+G1097+G1098+G1099+G1100+G1101+G1102+G1103+G1104+G1105</f>
        <v>0</v>
      </c>
      <c r="H1089" s="228">
        <f>H1090+H1091+H1092+H1093+H1094+H1095+H1096+H1097+H1098+H1099+H1100+H1101+H1102+H1103+H1104+H1105</f>
        <v>0</v>
      </c>
      <c r="I1089" s="228">
        <f>I1090+I1091+I1092+I1093+I1094+I1095+I1096+I1097+I1098+I1099+I1100+I1101+I1102+I1103+I1104+I1105</f>
        <v>0</v>
      </c>
      <c r="J1089" s="207" t="e">
        <f>#REF!+H1089+I1089+G1089</f>
        <v>#REF!</v>
      </c>
      <c r="K1089" s="198">
        <v>1</v>
      </c>
    </row>
    <row r="1090" spans="1:11" ht="51" hidden="1">
      <c r="A1090" s="229" t="s">
        <v>244</v>
      </c>
      <c r="B1090" s="225" t="s">
        <v>53</v>
      </c>
      <c r="C1090" s="225" t="s">
        <v>57</v>
      </c>
      <c r="D1090" s="225" t="s">
        <v>156</v>
      </c>
      <c r="E1090" s="225" t="s">
        <v>223</v>
      </c>
      <c r="F1090" s="225"/>
      <c r="G1090" s="230"/>
      <c r="H1090" s="230"/>
      <c r="I1090" s="230"/>
      <c r="J1090" s="207" t="e">
        <f>#REF!+H1090+I1090+G1090</f>
        <v>#REF!</v>
      </c>
      <c r="K1090" s="198">
        <v>1</v>
      </c>
    </row>
    <row r="1091" spans="1:11" hidden="1">
      <c r="A1091" s="229" t="s">
        <v>245</v>
      </c>
      <c r="B1091" s="225" t="s">
        <v>53</v>
      </c>
      <c r="C1091" s="225" t="s">
        <v>57</v>
      </c>
      <c r="D1091" s="225" t="s">
        <v>156</v>
      </c>
      <c r="E1091" s="225" t="s">
        <v>223</v>
      </c>
      <c r="F1091" s="225"/>
      <c r="G1091" s="230"/>
      <c r="H1091" s="230"/>
      <c r="I1091" s="230"/>
      <c r="J1091" s="207" t="e">
        <f>#REF!+H1091+I1091+G1091</f>
        <v>#REF!</v>
      </c>
      <c r="K1091" s="198">
        <v>1</v>
      </c>
    </row>
    <row r="1092" spans="1:11" ht="25.5" hidden="1">
      <c r="A1092" s="229" t="s">
        <v>246</v>
      </c>
      <c r="B1092" s="225" t="s">
        <v>53</v>
      </c>
      <c r="C1092" s="225" t="s">
        <v>57</v>
      </c>
      <c r="D1092" s="225" t="s">
        <v>156</v>
      </c>
      <c r="E1092" s="225" t="s">
        <v>223</v>
      </c>
      <c r="F1092" s="225"/>
      <c r="G1092" s="230"/>
      <c r="H1092" s="230"/>
      <c r="I1092" s="230"/>
      <c r="J1092" s="207" t="e">
        <f>#REF!+H1092+I1092+G1092</f>
        <v>#REF!</v>
      </c>
      <c r="K1092" s="198">
        <v>1</v>
      </c>
    </row>
    <row r="1093" spans="1:11" hidden="1">
      <c r="A1093" s="229" t="s">
        <v>247</v>
      </c>
      <c r="B1093" s="225" t="s">
        <v>53</v>
      </c>
      <c r="C1093" s="225" t="s">
        <v>57</v>
      </c>
      <c r="D1093" s="225" t="s">
        <v>156</v>
      </c>
      <c r="E1093" s="225" t="s">
        <v>248</v>
      </c>
      <c r="F1093" s="225"/>
      <c r="G1093" s="232"/>
      <c r="H1093" s="232"/>
      <c r="I1093" s="232"/>
      <c r="J1093" s="207" t="e">
        <f>#REF!+H1093+I1093+G1093</f>
        <v>#REF!</v>
      </c>
      <c r="K1093" s="198">
        <v>1</v>
      </c>
    </row>
    <row r="1094" spans="1:11" ht="25.5" hidden="1">
      <c r="A1094" s="229" t="s">
        <v>261</v>
      </c>
      <c r="B1094" s="225" t="s">
        <v>53</v>
      </c>
      <c r="C1094" s="225" t="s">
        <v>57</v>
      </c>
      <c r="D1094" s="225" t="s">
        <v>156</v>
      </c>
      <c r="E1094" s="225" t="s">
        <v>223</v>
      </c>
      <c r="F1094" s="225"/>
      <c r="G1094" s="232"/>
      <c r="H1094" s="232"/>
      <c r="I1094" s="232"/>
      <c r="J1094" s="207" t="e">
        <f>#REF!+H1094+I1094+G1094</f>
        <v>#REF!</v>
      </c>
      <c r="K1094" s="198">
        <v>1</v>
      </c>
    </row>
    <row r="1095" spans="1:11" ht="38.25" hidden="1">
      <c r="A1095" s="229" t="s">
        <v>262</v>
      </c>
      <c r="B1095" s="225" t="s">
        <v>53</v>
      </c>
      <c r="C1095" s="225" t="s">
        <v>57</v>
      </c>
      <c r="D1095" s="225" t="s">
        <v>156</v>
      </c>
      <c r="E1095" s="225" t="s">
        <v>223</v>
      </c>
      <c r="F1095" s="225"/>
      <c r="G1095" s="232"/>
      <c r="H1095" s="232"/>
      <c r="I1095" s="232"/>
      <c r="J1095" s="207" t="e">
        <f>#REF!+H1095+I1095+G1095</f>
        <v>#REF!</v>
      </c>
      <c r="K1095" s="198">
        <v>1</v>
      </c>
    </row>
    <row r="1096" spans="1:11" ht="25.5" hidden="1">
      <c r="A1096" s="229" t="s">
        <v>263</v>
      </c>
      <c r="B1096" s="225" t="s">
        <v>53</v>
      </c>
      <c r="C1096" s="225" t="s">
        <v>57</v>
      </c>
      <c r="D1096" s="225" t="s">
        <v>156</v>
      </c>
      <c r="E1096" s="225" t="s">
        <v>223</v>
      </c>
      <c r="F1096" s="225"/>
      <c r="G1096" s="232"/>
      <c r="H1096" s="232"/>
      <c r="I1096" s="232"/>
      <c r="J1096" s="207" t="e">
        <f>#REF!+H1096+I1096+G1096</f>
        <v>#REF!</v>
      </c>
      <c r="K1096" s="198">
        <v>1</v>
      </c>
    </row>
    <row r="1097" spans="1:11" ht="25.5" hidden="1">
      <c r="A1097" s="229" t="s">
        <v>264</v>
      </c>
      <c r="B1097" s="225" t="s">
        <v>53</v>
      </c>
      <c r="C1097" s="225" t="s">
        <v>57</v>
      </c>
      <c r="D1097" s="225" t="s">
        <v>156</v>
      </c>
      <c r="E1097" s="225" t="s">
        <v>223</v>
      </c>
      <c r="F1097" s="225"/>
      <c r="G1097" s="232"/>
      <c r="H1097" s="232"/>
      <c r="I1097" s="232"/>
      <c r="J1097" s="207" t="e">
        <f>#REF!+H1097+I1097+G1097</f>
        <v>#REF!</v>
      </c>
      <c r="K1097" s="198">
        <v>1</v>
      </c>
    </row>
    <row r="1098" spans="1:11" hidden="1">
      <c r="A1098" s="229" t="s">
        <v>265</v>
      </c>
      <c r="B1098" s="225" t="s">
        <v>53</v>
      </c>
      <c r="C1098" s="225" t="s">
        <v>57</v>
      </c>
      <c r="D1098" s="225" t="s">
        <v>156</v>
      </c>
      <c r="E1098" s="225" t="s">
        <v>223</v>
      </c>
      <c r="F1098" s="225"/>
      <c r="G1098" s="232"/>
      <c r="H1098" s="232"/>
      <c r="I1098" s="232"/>
      <c r="J1098" s="207" t="e">
        <f>#REF!+H1098+I1098+G1098</f>
        <v>#REF!</v>
      </c>
      <c r="K1098" s="198">
        <v>1</v>
      </c>
    </row>
    <row r="1099" spans="1:11" hidden="1">
      <c r="A1099" s="229" t="s">
        <v>266</v>
      </c>
      <c r="B1099" s="225" t="s">
        <v>53</v>
      </c>
      <c r="C1099" s="225" t="s">
        <v>57</v>
      </c>
      <c r="D1099" s="225" t="s">
        <v>156</v>
      </c>
      <c r="E1099" s="225" t="s">
        <v>223</v>
      </c>
      <c r="F1099" s="225"/>
      <c r="G1099" s="232"/>
      <c r="H1099" s="232"/>
      <c r="I1099" s="232"/>
      <c r="J1099" s="207" t="e">
        <f>#REF!+H1099+I1099+G1099</f>
        <v>#REF!</v>
      </c>
      <c r="K1099" s="198">
        <v>1</v>
      </c>
    </row>
    <row r="1100" spans="1:11" ht="25.5" hidden="1">
      <c r="A1100" s="229" t="s">
        <v>267</v>
      </c>
      <c r="B1100" s="225" t="s">
        <v>53</v>
      </c>
      <c r="C1100" s="225" t="s">
        <v>57</v>
      </c>
      <c r="D1100" s="225" t="s">
        <v>156</v>
      </c>
      <c r="E1100" s="225" t="s">
        <v>223</v>
      </c>
      <c r="F1100" s="225"/>
      <c r="G1100" s="232"/>
      <c r="H1100" s="232"/>
      <c r="I1100" s="232"/>
      <c r="J1100" s="207" t="e">
        <f>#REF!+H1100+I1100+G1100</f>
        <v>#REF!</v>
      </c>
      <c r="K1100" s="198">
        <v>1</v>
      </c>
    </row>
    <row r="1101" spans="1:11" ht="25.5" hidden="1">
      <c r="A1101" s="229" t="s">
        <v>278</v>
      </c>
      <c r="B1101" s="225" t="s">
        <v>53</v>
      </c>
      <c r="C1101" s="225" t="s">
        <v>57</v>
      </c>
      <c r="D1101" s="225" t="s">
        <v>156</v>
      </c>
      <c r="E1101" s="225" t="s">
        <v>223</v>
      </c>
      <c r="F1101" s="225"/>
      <c r="G1101" s="232"/>
      <c r="H1101" s="232"/>
      <c r="I1101" s="232"/>
      <c r="J1101" s="207" t="e">
        <f>#REF!+H1101+I1101+G1101</f>
        <v>#REF!</v>
      </c>
      <c r="K1101" s="198">
        <v>1</v>
      </c>
    </row>
    <row r="1102" spans="1:11" ht="25.5" hidden="1">
      <c r="A1102" s="229" t="s">
        <v>279</v>
      </c>
      <c r="B1102" s="225" t="s">
        <v>53</v>
      </c>
      <c r="C1102" s="225" t="s">
        <v>57</v>
      </c>
      <c r="D1102" s="225" t="s">
        <v>156</v>
      </c>
      <c r="E1102" s="225" t="s">
        <v>223</v>
      </c>
      <c r="F1102" s="225"/>
      <c r="G1102" s="232"/>
      <c r="H1102" s="232"/>
      <c r="I1102" s="232"/>
      <c r="J1102" s="207" t="e">
        <f>#REF!+H1102+I1102+G1102</f>
        <v>#REF!</v>
      </c>
      <c r="K1102" s="198">
        <v>1</v>
      </c>
    </row>
    <row r="1103" spans="1:11" hidden="1">
      <c r="A1103" s="229" t="s">
        <v>280</v>
      </c>
      <c r="B1103" s="225" t="s">
        <v>53</v>
      </c>
      <c r="C1103" s="225" t="s">
        <v>57</v>
      </c>
      <c r="D1103" s="225" t="s">
        <v>156</v>
      </c>
      <c r="E1103" s="225" t="s">
        <v>223</v>
      </c>
      <c r="F1103" s="225"/>
      <c r="G1103" s="230"/>
      <c r="H1103" s="230"/>
      <c r="I1103" s="230"/>
      <c r="J1103" s="207" t="e">
        <f>#REF!+H1103+I1103+G1103</f>
        <v>#REF!</v>
      </c>
      <c r="K1103" s="198">
        <v>1</v>
      </c>
    </row>
    <row r="1104" spans="1:11" hidden="1">
      <c r="A1104" s="229" t="s">
        <v>281</v>
      </c>
      <c r="B1104" s="225" t="s">
        <v>53</v>
      </c>
      <c r="C1104" s="225" t="s">
        <v>57</v>
      </c>
      <c r="D1104" s="225" t="s">
        <v>156</v>
      </c>
      <c r="E1104" s="225" t="s">
        <v>223</v>
      </c>
      <c r="F1104" s="225"/>
      <c r="G1104" s="230"/>
      <c r="H1104" s="230"/>
      <c r="I1104" s="230"/>
      <c r="J1104" s="207" t="e">
        <f>#REF!+H1104+I1104+G1104</f>
        <v>#REF!</v>
      </c>
      <c r="K1104" s="198">
        <v>1</v>
      </c>
    </row>
    <row r="1105" spans="1:11" hidden="1">
      <c r="A1105" s="229" t="s">
        <v>220</v>
      </c>
      <c r="B1105" s="225" t="s">
        <v>53</v>
      </c>
      <c r="C1105" s="225" t="s">
        <v>57</v>
      </c>
      <c r="D1105" s="225" t="s">
        <v>156</v>
      </c>
      <c r="E1105" s="225" t="s">
        <v>223</v>
      </c>
      <c r="F1105" s="225"/>
      <c r="G1105" s="230"/>
      <c r="H1105" s="230"/>
      <c r="I1105" s="230"/>
      <c r="J1105" s="207" t="e">
        <f>#REF!+H1105+I1105+G1105</f>
        <v>#REF!</v>
      </c>
      <c r="K1105" s="198">
        <v>1</v>
      </c>
    </row>
    <row r="1106" spans="1:11" ht="13.5" hidden="1">
      <c r="A1106" s="227" t="s">
        <v>282</v>
      </c>
      <c r="B1106" s="225" t="s">
        <v>53</v>
      </c>
      <c r="C1106" s="225" t="s">
        <v>57</v>
      </c>
      <c r="D1106" s="225" t="s">
        <v>156</v>
      </c>
      <c r="E1106" s="225" t="s">
        <v>194</v>
      </c>
      <c r="F1106" s="225">
        <v>230</v>
      </c>
      <c r="G1106" s="233">
        <f>G1107+G1108</f>
        <v>0</v>
      </c>
      <c r="H1106" s="233">
        <f>H1107+H1108</f>
        <v>0</v>
      </c>
      <c r="I1106" s="233">
        <f>I1107+I1108</f>
        <v>0</v>
      </c>
      <c r="J1106" s="207" t="e">
        <f>#REF!+H1106+I1106+G1106</f>
        <v>#REF!</v>
      </c>
      <c r="K1106" s="198">
        <v>1</v>
      </c>
    </row>
    <row r="1107" spans="1:11" hidden="1">
      <c r="A1107" s="229" t="s">
        <v>283</v>
      </c>
      <c r="B1107" s="225" t="s">
        <v>53</v>
      </c>
      <c r="C1107" s="225" t="s">
        <v>57</v>
      </c>
      <c r="D1107" s="225" t="s">
        <v>156</v>
      </c>
      <c r="E1107" s="225" t="s">
        <v>284</v>
      </c>
      <c r="F1107" s="225">
        <v>231</v>
      </c>
      <c r="G1107" s="232"/>
      <c r="H1107" s="232"/>
      <c r="I1107" s="232"/>
      <c r="J1107" s="207" t="e">
        <f>#REF!+H1107+I1107+G1107</f>
        <v>#REF!</v>
      </c>
      <c r="K1107" s="198">
        <v>1</v>
      </c>
    </row>
    <row r="1108" spans="1:11" hidden="1">
      <c r="A1108" s="229" t="s">
        <v>285</v>
      </c>
      <c r="B1108" s="225" t="s">
        <v>53</v>
      </c>
      <c r="C1108" s="225" t="s">
        <v>57</v>
      </c>
      <c r="D1108" s="225" t="s">
        <v>156</v>
      </c>
      <c r="E1108" s="225" t="s">
        <v>284</v>
      </c>
      <c r="F1108" s="225">
        <v>232</v>
      </c>
      <c r="G1108" s="232"/>
      <c r="H1108" s="232"/>
      <c r="I1108" s="232"/>
      <c r="J1108" s="207" t="e">
        <f>#REF!+H1108+I1108+G1108</f>
        <v>#REF!</v>
      </c>
      <c r="K1108" s="198">
        <v>1</v>
      </c>
    </row>
    <row r="1109" spans="1:11" ht="27" hidden="1">
      <c r="A1109" s="227" t="s">
        <v>286</v>
      </c>
      <c r="B1109" s="225" t="s">
        <v>53</v>
      </c>
      <c r="C1109" s="225" t="s">
        <v>57</v>
      </c>
      <c r="D1109" s="225" t="s">
        <v>156</v>
      </c>
      <c r="E1109" s="225" t="s">
        <v>223</v>
      </c>
      <c r="F1109" s="225">
        <v>240</v>
      </c>
      <c r="G1109" s="233">
        <f>G1110+G1111</f>
        <v>0</v>
      </c>
      <c r="H1109" s="233">
        <f>H1110+H1111</f>
        <v>0</v>
      </c>
      <c r="I1109" s="233">
        <f>I1110+I1111</f>
        <v>0</v>
      </c>
      <c r="J1109" s="207" t="e">
        <f>#REF!+H1109+I1109+G1109</f>
        <v>#REF!</v>
      </c>
      <c r="K1109" s="198">
        <v>1</v>
      </c>
    </row>
    <row r="1110" spans="1:11" ht="25.5" hidden="1">
      <c r="A1110" s="229" t="s">
        <v>287</v>
      </c>
      <c r="B1110" s="225" t="s">
        <v>53</v>
      </c>
      <c r="C1110" s="225" t="s">
        <v>57</v>
      </c>
      <c r="D1110" s="225" t="s">
        <v>156</v>
      </c>
      <c r="E1110" s="225" t="s">
        <v>223</v>
      </c>
      <c r="F1110" s="225">
        <v>241</v>
      </c>
      <c r="G1110" s="232"/>
      <c r="H1110" s="232"/>
      <c r="I1110" s="232"/>
      <c r="J1110" s="207" t="e">
        <f>#REF!+H1110+I1110+G1110</f>
        <v>#REF!</v>
      </c>
      <c r="K1110" s="198">
        <v>1</v>
      </c>
    </row>
    <row r="1111" spans="1:11" ht="25.5" hidden="1">
      <c r="A1111" s="229" t="s">
        <v>292</v>
      </c>
      <c r="B1111" s="225" t="s">
        <v>53</v>
      </c>
      <c r="C1111" s="225" t="s">
        <v>57</v>
      </c>
      <c r="D1111" s="225" t="s">
        <v>156</v>
      </c>
      <c r="E1111" s="225" t="s">
        <v>223</v>
      </c>
      <c r="F1111" s="225">
        <v>242</v>
      </c>
      <c r="G1111" s="232"/>
      <c r="H1111" s="232"/>
      <c r="I1111" s="232"/>
      <c r="J1111" s="207" t="e">
        <f>#REF!+H1111+I1111+G1111</f>
        <v>#REF!</v>
      </c>
      <c r="K1111" s="198">
        <v>1</v>
      </c>
    </row>
    <row r="1112" spans="1:11" ht="27" hidden="1">
      <c r="A1112" s="227" t="s">
        <v>293</v>
      </c>
      <c r="B1112" s="225" t="s">
        <v>53</v>
      </c>
      <c r="C1112" s="225" t="s">
        <v>57</v>
      </c>
      <c r="D1112" s="225" t="s">
        <v>156</v>
      </c>
      <c r="E1112" s="225" t="s">
        <v>294</v>
      </c>
      <c r="F1112" s="225" t="s">
        <v>295</v>
      </c>
      <c r="G1112" s="233">
        <f>G1113</f>
        <v>0</v>
      </c>
      <c r="H1112" s="233">
        <f>H1113</f>
        <v>0</v>
      </c>
      <c r="I1112" s="233">
        <f>I1113</f>
        <v>0</v>
      </c>
      <c r="J1112" s="207" t="e">
        <f>#REF!+H1112+I1112+G1112</f>
        <v>#REF!</v>
      </c>
      <c r="K1112" s="198">
        <v>1</v>
      </c>
    </row>
    <row r="1113" spans="1:11" ht="25.5" hidden="1">
      <c r="A1113" s="229" t="s">
        <v>296</v>
      </c>
      <c r="B1113" s="225" t="s">
        <v>53</v>
      </c>
      <c r="C1113" s="225" t="s">
        <v>57</v>
      </c>
      <c r="D1113" s="225" t="s">
        <v>156</v>
      </c>
      <c r="E1113" s="225" t="s">
        <v>297</v>
      </c>
      <c r="F1113" s="225" t="s">
        <v>298</v>
      </c>
      <c r="G1113" s="232"/>
      <c r="H1113" s="232"/>
      <c r="I1113" s="232"/>
      <c r="J1113" s="207" t="e">
        <f>#REF!+H1113+I1113+G1113</f>
        <v>#REF!</v>
      </c>
      <c r="K1113" s="198">
        <v>1</v>
      </c>
    </row>
    <row r="1114" spans="1:11" ht="13.5" hidden="1">
      <c r="A1114" s="227" t="s">
        <v>299</v>
      </c>
      <c r="B1114" s="225" t="s">
        <v>53</v>
      </c>
      <c r="C1114" s="225" t="s">
        <v>57</v>
      </c>
      <c r="D1114" s="225" t="s">
        <v>156</v>
      </c>
      <c r="E1114" s="225" t="s">
        <v>300</v>
      </c>
      <c r="F1114" s="225">
        <v>260</v>
      </c>
      <c r="G1114" s="233">
        <f>G1115+G1118</f>
        <v>0</v>
      </c>
      <c r="H1114" s="233">
        <f>H1115+H1118</f>
        <v>0</v>
      </c>
      <c r="I1114" s="233">
        <f>I1115+I1118</f>
        <v>0</v>
      </c>
      <c r="J1114" s="207" t="e">
        <f>#REF!+H1114+I1114+G1114</f>
        <v>#REF!</v>
      </c>
      <c r="K1114" s="198">
        <v>1</v>
      </c>
    </row>
    <row r="1115" spans="1:11" ht="25.5" hidden="1">
      <c r="A1115" s="229" t="s">
        <v>301</v>
      </c>
      <c r="B1115" s="225" t="s">
        <v>53</v>
      </c>
      <c r="C1115" s="225" t="s">
        <v>57</v>
      </c>
      <c r="D1115" s="225" t="s">
        <v>156</v>
      </c>
      <c r="E1115" s="225" t="s">
        <v>302</v>
      </c>
      <c r="F1115" s="225">
        <v>262</v>
      </c>
      <c r="G1115" s="233">
        <f>G1116+G1117</f>
        <v>0</v>
      </c>
      <c r="H1115" s="233">
        <f>H1116+H1117</f>
        <v>0</v>
      </c>
      <c r="I1115" s="233">
        <f>I1116+I1117</f>
        <v>0</v>
      </c>
      <c r="J1115" s="207" t="e">
        <f>#REF!+H1115+I1115+G1115</f>
        <v>#REF!</v>
      </c>
      <c r="K1115" s="198">
        <v>1</v>
      </c>
    </row>
    <row r="1116" spans="1:11" hidden="1">
      <c r="A1116" s="229" t="s">
        <v>303</v>
      </c>
      <c r="B1116" s="225" t="s">
        <v>53</v>
      </c>
      <c r="C1116" s="225" t="s">
        <v>57</v>
      </c>
      <c r="D1116" s="225" t="s">
        <v>156</v>
      </c>
      <c r="E1116" s="225" t="s">
        <v>302</v>
      </c>
      <c r="F1116" s="225"/>
      <c r="G1116" s="230"/>
      <c r="H1116" s="230"/>
      <c r="I1116" s="230"/>
      <c r="J1116" s="207" t="e">
        <f>#REF!+H1116+I1116+G1116</f>
        <v>#REF!</v>
      </c>
      <c r="K1116" s="198">
        <v>1</v>
      </c>
    </row>
    <row r="1117" spans="1:11" hidden="1">
      <c r="A1117" s="229" t="s">
        <v>304</v>
      </c>
      <c r="B1117" s="225" t="s">
        <v>53</v>
      </c>
      <c r="C1117" s="225" t="s">
        <v>57</v>
      </c>
      <c r="D1117" s="225" t="s">
        <v>156</v>
      </c>
      <c r="E1117" s="225" t="s">
        <v>302</v>
      </c>
      <c r="F1117" s="225"/>
      <c r="G1117" s="230"/>
      <c r="H1117" s="230"/>
      <c r="I1117" s="230"/>
      <c r="J1117" s="207" t="e">
        <f>#REF!+H1117+I1117+G1117</f>
        <v>#REF!</v>
      </c>
      <c r="K1117" s="198">
        <v>1</v>
      </c>
    </row>
    <row r="1118" spans="1:11" ht="25.5" hidden="1">
      <c r="A1118" s="229" t="s">
        <v>305</v>
      </c>
      <c r="B1118" s="225" t="s">
        <v>53</v>
      </c>
      <c r="C1118" s="225" t="s">
        <v>57</v>
      </c>
      <c r="D1118" s="225" t="s">
        <v>156</v>
      </c>
      <c r="E1118" s="225" t="s">
        <v>306</v>
      </c>
      <c r="F1118" s="225" t="s">
        <v>307</v>
      </c>
      <c r="G1118" s="230"/>
      <c r="H1118" s="230"/>
      <c r="I1118" s="230"/>
      <c r="J1118" s="207" t="e">
        <f>#REF!+H1118+I1118+G1118</f>
        <v>#REF!</v>
      </c>
      <c r="K1118" s="198">
        <v>1</v>
      </c>
    </row>
    <row r="1119" spans="1:11" ht="13.5" hidden="1">
      <c r="A1119" s="227" t="s">
        <v>308</v>
      </c>
      <c r="B1119" s="225" t="s">
        <v>53</v>
      </c>
      <c r="C1119" s="225" t="s">
        <v>57</v>
      </c>
      <c r="D1119" s="225" t="s">
        <v>156</v>
      </c>
      <c r="E1119" s="225" t="s">
        <v>223</v>
      </c>
      <c r="F1119" s="225">
        <v>290</v>
      </c>
      <c r="G1119" s="228">
        <f>G1120+G1121+G1122+G1123+G1124+G1125+G1126+G1127</f>
        <v>0</v>
      </c>
      <c r="H1119" s="228">
        <f>H1120+H1121+H1122+H1123+H1124+H1125+H1126+H1127</f>
        <v>0</v>
      </c>
      <c r="I1119" s="228">
        <f>I1120+I1121+I1122+I1123+I1124+I1125+I1126+I1127</f>
        <v>0</v>
      </c>
      <c r="J1119" s="207" t="e">
        <f>#REF!+H1119+I1119+G1119</f>
        <v>#REF!</v>
      </c>
      <c r="K1119" s="198">
        <v>1</v>
      </c>
    </row>
    <row r="1120" spans="1:11" ht="25.5" hidden="1">
      <c r="A1120" s="229" t="s">
        <v>309</v>
      </c>
      <c r="B1120" s="225" t="s">
        <v>53</v>
      </c>
      <c r="C1120" s="225" t="s">
        <v>57</v>
      </c>
      <c r="D1120" s="225" t="s">
        <v>156</v>
      </c>
      <c r="E1120" s="225" t="s">
        <v>310</v>
      </c>
      <c r="F1120" s="225"/>
      <c r="G1120" s="230"/>
      <c r="H1120" s="230"/>
      <c r="I1120" s="230"/>
      <c r="J1120" s="207" t="e">
        <f>#REF!+H1120+I1120+G1120</f>
        <v>#REF!</v>
      </c>
      <c r="K1120" s="198">
        <v>1</v>
      </c>
    </row>
    <row r="1121" spans="1:13" hidden="1">
      <c r="A1121" s="229" t="s">
        <v>311</v>
      </c>
      <c r="B1121" s="225" t="s">
        <v>53</v>
      </c>
      <c r="C1121" s="225" t="s">
        <v>57</v>
      </c>
      <c r="D1121" s="225" t="s">
        <v>156</v>
      </c>
      <c r="E1121" s="225" t="s">
        <v>312</v>
      </c>
      <c r="F1121" s="225"/>
      <c r="G1121" s="232"/>
      <c r="H1121" s="232"/>
      <c r="I1121" s="232"/>
      <c r="J1121" s="207" t="e">
        <f>#REF!+H1121+I1121+G1121</f>
        <v>#REF!</v>
      </c>
      <c r="K1121" s="198">
        <v>1</v>
      </c>
    </row>
    <row r="1122" spans="1:13" hidden="1">
      <c r="A1122" s="229" t="s">
        <v>313</v>
      </c>
      <c r="B1122" s="225" t="s">
        <v>53</v>
      </c>
      <c r="C1122" s="225" t="s">
        <v>57</v>
      </c>
      <c r="D1122" s="225" t="s">
        <v>156</v>
      </c>
      <c r="E1122" s="225" t="s">
        <v>223</v>
      </c>
      <c r="F1122" s="225"/>
      <c r="G1122" s="232"/>
      <c r="H1122" s="232"/>
      <c r="I1122" s="232"/>
      <c r="J1122" s="207" t="e">
        <f>#REF!+H1122+I1122+G1122</f>
        <v>#REF!</v>
      </c>
      <c r="K1122" s="198">
        <v>1</v>
      </c>
    </row>
    <row r="1123" spans="1:13" hidden="1">
      <c r="A1123" s="229" t="s">
        <v>314</v>
      </c>
      <c r="B1123" s="225" t="s">
        <v>53</v>
      </c>
      <c r="C1123" s="225" t="s">
        <v>57</v>
      </c>
      <c r="D1123" s="225" t="s">
        <v>156</v>
      </c>
      <c r="E1123" s="225" t="s">
        <v>223</v>
      </c>
      <c r="F1123" s="225"/>
      <c r="G1123" s="232"/>
      <c r="H1123" s="232"/>
      <c r="I1123" s="232"/>
      <c r="J1123" s="207" t="e">
        <f>#REF!+H1123+I1123+G1123</f>
        <v>#REF!</v>
      </c>
      <c r="K1123" s="198">
        <v>1</v>
      </c>
    </row>
    <row r="1124" spans="1:13" hidden="1">
      <c r="A1124" s="229" t="s">
        <v>315</v>
      </c>
      <c r="B1124" s="225" t="s">
        <v>53</v>
      </c>
      <c r="C1124" s="225" t="s">
        <v>57</v>
      </c>
      <c r="D1124" s="225" t="s">
        <v>156</v>
      </c>
      <c r="E1124" s="225" t="s">
        <v>223</v>
      </c>
      <c r="F1124" s="225"/>
      <c r="G1124" s="230"/>
      <c r="H1124" s="230"/>
      <c r="I1124" s="230"/>
      <c r="J1124" s="207" t="e">
        <f>#REF!+H1124+I1124+G1124</f>
        <v>#REF!</v>
      </c>
      <c r="K1124" s="198">
        <v>1</v>
      </c>
    </row>
    <row r="1125" spans="1:13" ht="38.25" hidden="1">
      <c r="A1125" s="229" t="s">
        <v>316</v>
      </c>
      <c r="B1125" s="225" t="s">
        <v>53</v>
      </c>
      <c r="C1125" s="225" t="s">
        <v>57</v>
      </c>
      <c r="D1125" s="225" t="s">
        <v>156</v>
      </c>
      <c r="E1125" s="225" t="s">
        <v>223</v>
      </c>
      <c r="F1125" s="225"/>
      <c r="G1125" s="230"/>
      <c r="H1125" s="230"/>
      <c r="I1125" s="230"/>
      <c r="J1125" s="207" t="e">
        <f>#REF!+H1125+I1125+G1125</f>
        <v>#REF!</v>
      </c>
      <c r="K1125" s="198">
        <v>1</v>
      </c>
    </row>
    <row r="1126" spans="1:13" hidden="1">
      <c r="A1126" s="229" t="s">
        <v>317</v>
      </c>
      <c r="B1126" s="225" t="s">
        <v>53</v>
      </c>
      <c r="C1126" s="225" t="s">
        <v>57</v>
      </c>
      <c r="D1126" s="225" t="s">
        <v>156</v>
      </c>
      <c r="E1126" s="225" t="s">
        <v>223</v>
      </c>
      <c r="F1126" s="225"/>
      <c r="G1126" s="230"/>
      <c r="H1126" s="230"/>
      <c r="I1126" s="230"/>
      <c r="J1126" s="207" t="e">
        <f>#REF!+H1126+I1126+G1126</f>
        <v>#REF!</v>
      </c>
      <c r="K1126" s="198">
        <v>1</v>
      </c>
    </row>
    <row r="1127" spans="1:13" hidden="1">
      <c r="A1127" s="229" t="s">
        <v>220</v>
      </c>
      <c r="B1127" s="225" t="s">
        <v>53</v>
      </c>
      <c r="C1127" s="225" t="s">
        <v>57</v>
      </c>
      <c r="D1127" s="225" t="s">
        <v>156</v>
      </c>
      <c r="E1127" s="225" t="s">
        <v>223</v>
      </c>
      <c r="F1127" s="225"/>
      <c r="G1127" s="232"/>
      <c r="H1127" s="232"/>
      <c r="I1127" s="232"/>
      <c r="J1127" s="207" t="e">
        <f>#REF!+H1127+I1127+G1127</f>
        <v>#REF!</v>
      </c>
      <c r="K1127" s="198">
        <v>1</v>
      </c>
    </row>
    <row r="1128" spans="1:13" ht="13.5">
      <c r="A1128" s="227" t="s">
        <v>319</v>
      </c>
      <c r="B1128" s="225" t="s">
        <v>53</v>
      </c>
      <c r="C1128" s="225" t="s">
        <v>57</v>
      </c>
      <c r="D1128" s="225" t="s">
        <v>156</v>
      </c>
      <c r="E1128" s="225" t="s">
        <v>223</v>
      </c>
      <c r="F1128" s="234">
        <v>300</v>
      </c>
      <c r="G1128" s="235">
        <f>G1129+G1135+G1136</f>
        <v>1000</v>
      </c>
      <c r="H1128" s="235">
        <f>H1129+H1135+H1136</f>
        <v>1500</v>
      </c>
      <c r="I1128" s="235">
        <f>I1129+I1135+I1136</f>
        <v>2000</v>
      </c>
      <c r="J1128" s="207">
        <f>H1128+I1128+G1128</f>
        <v>4500</v>
      </c>
      <c r="K1128" s="198">
        <v>1</v>
      </c>
      <c r="L1128" s="283" t="e">
        <f>#REF!-#REF!</f>
        <v>#REF!</v>
      </c>
      <c r="M1128" s="283" t="e">
        <f>G1128-#REF!</f>
        <v>#REF!</v>
      </c>
    </row>
    <row r="1129" spans="1:13" ht="25.5" hidden="1">
      <c r="A1129" s="231" t="s">
        <v>320</v>
      </c>
      <c r="B1129" s="225" t="s">
        <v>53</v>
      </c>
      <c r="C1129" s="225" t="s">
        <v>57</v>
      </c>
      <c r="D1129" s="225" t="s">
        <v>156</v>
      </c>
      <c r="E1129" s="225" t="s">
        <v>223</v>
      </c>
      <c r="F1129" s="225">
        <v>310</v>
      </c>
      <c r="G1129" s="228">
        <f>G1130+G1131+G1132+G1133+G1134</f>
        <v>0</v>
      </c>
      <c r="H1129" s="228">
        <f>H1130+H1131+H1132+H1133+H1134</f>
        <v>0</v>
      </c>
      <c r="I1129" s="228">
        <f>I1130+I1131+I1132+I1133+I1134</f>
        <v>0</v>
      </c>
      <c r="J1129" s="207" t="e">
        <f>#REF!+H1129+I1129+G1129</f>
        <v>#REF!</v>
      </c>
      <c r="K1129" s="198">
        <v>1</v>
      </c>
    </row>
    <row r="1130" spans="1:13" ht="38.25" hidden="1">
      <c r="A1130" s="229" t="s">
        <v>321</v>
      </c>
      <c r="B1130" s="225" t="s">
        <v>53</v>
      </c>
      <c r="C1130" s="225" t="s">
        <v>57</v>
      </c>
      <c r="D1130" s="225" t="s">
        <v>156</v>
      </c>
      <c r="E1130" s="225" t="s">
        <v>223</v>
      </c>
      <c r="F1130" s="225"/>
      <c r="G1130" s="232"/>
      <c r="H1130" s="232"/>
      <c r="I1130" s="232"/>
      <c r="J1130" s="207" t="e">
        <f>#REF!+H1130+I1130+G1130</f>
        <v>#REF!</v>
      </c>
      <c r="K1130" s="198">
        <v>1</v>
      </c>
    </row>
    <row r="1131" spans="1:13" hidden="1">
      <c r="A1131" s="229" t="s">
        <v>322</v>
      </c>
      <c r="B1131" s="225" t="s">
        <v>53</v>
      </c>
      <c r="C1131" s="225" t="s">
        <v>57</v>
      </c>
      <c r="D1131" s="225" t="s">
        <v>156</v>
      </c>
      <c r="E1131" s="225"/>
      <c r="F1131" s="225"/>
      <c r="G1131" s="232"/>
      <c r="H1131" s="232"/>
      <c r="I1131" s="232"/>
      <c r="J1131" s="207" t="e">
        <f>#REF!+H1131+I1131+G1131</f>
        <v>#REF!</v>
      </c>
      <c r="K1131" s="198">
        <v>1</v>
      </c>
    </row>
    <row r="1132" spans="1:13" hidden="1">
      <c r="A1132" s="229" t="s">
        <v>323</v>
      </c>
      <c r="B1132" s="225" t="s">
        <v>53</v>
      </c>
      <c r="C1132" s="225" t="s">
        <v>57</v>
      </c>
      <c r="D1132" s="225" t="s">
        <v>156</v>
      </c>
      <c r="E1132" s="225" t="s">
        <v>223</v>
      </c>
      <c r="F1132" s="225"/>
      <c r="G1132" s="232"/>
      <c r="H1132" s="232"/>
      <c r="I1132" s="232"/>
      <c r="J1132" s="207" t="e">
        <f>#REF!+H1132+I1132+G1132</f>
        <v>#REF!</v>
      </c>
      <c r="K1132" s="198">
        <v>1</v>
      </c>
    </row>
    <row r="1133" spans="1:13" ht="38.25" hidden="1">
      <c r="A1133" s="229" t="s">
        <v>324</v>
      </c>
      <c r="B1133" s="225" t="s">
        <v>53</v>
      </c>
      <c r="C1133" s="225" t="s">
        <v>57</v>
      </c>
      <c r="D1133" s="225" t="s">
        <v>156</v>
      </c>
      <c r="E1133" s="225" t="s">
        <v>223</v>
      </c>
      <c r="F1133" s="225"/>
      <c r="G1133" s="230"/>
      <c r="H1133" s="230"/>
      <c r="I1133" s="230"/>
      <c r="J1133" s="207" t="e">
        <f>#REF!+H1133+I1133+G1133</f>
        <v>#REF!</v>
      </c>
      <c r="K1133" s="198">
        <v>1</v>
      </c>
    </row>
    <row r="1134" spans="1:13" hidden="1">
      <c r="A1134" s="229" t="s">
        <v>220</v>
      </c>
      <c r="B1134" s="225" t="s">
        <v>53</v>
      </c>
      <c r="C1134" s="225" t="s">
        <v>57</v>
      </c>
      <c r="D1134" s="225" t="s">
        <v>156</v>
      </c>
      <c r="E1134" s="225" t="s">
        <v>223</v>
      </c>
      <c r="F1134" s="225"/>
      <c r="G1134" s="232"/>
      <c r="H1134" s="232"/>
      <c r="I1134" s="232"/>
      <c r="J1134" s="207" t="e">
        <f>#REF!+H1134+I1134+G1134</f>
        <v>#REF!</v>
      </c>
      <c r="K1134" s="198">
        <v>1</v>
      </c>
    </row>
    <row r="1135" spans="1:13" hidden="1">
      <c r="A1135" s="231" t="s">
        <v>325</v>
      </c>
      <c r="B1135" s="225" t="s">
        <v>53</v>
      </c>
      <c r="C1135" s="225" t="s">
        <v>57</v>
      </c>
      <c r="D1135" s="225" t="s">
        <v>156</v>
      </c>
      <c r="E1135" s="225" t="s">
        <v>223</v>
      </c>
      <c r="F1135" s="225">
        <v>320</v>
      </c>
      <c r="G1135" s="232"/>
      <c r="H1135" s="232"/>
      <c r="I1135" s="232"/>
      <c r="J1135" s="207" t="e">
        <f>#REF!+H1135+I1135+G1135</f>
        <v>#REF!</v>
      </c>
      <c r="K1135" s="198">
        <v>1</v>
      </c>
    </row>
    <row r="1136" spans="1:13" ht="25.5">
      <c r="A1136" s="231" t="s">
        <v>326</v>
      </c>
      <c r="B1136" s="225" t="s">
        <v>53</v>
      </c>
      <c r="C1136" s="225" t="s">
        <v>57</v>
      </c>
      <c r="D1136" s="225" t="s">
        <v>156</v>
      </c>
      <c r="E1136" s="225" t="s">
        <v>223</v>
      </c>
      <c r="F1136" s="225">
        <v>340</v>
      </c>
      <c r="G1136" s="228">
        <f>G1137+G1138+G1139+G1140+G1141+G1142+G1143+G1144+G1145</f>
        <v>1000</v>
      </c>
      <c r="H1136" s="228">
        <f>H1137+H1138+H1139+H1140+H1141+H1142+H1143+H1144+H1145</f>
        <v>1500</v>
      </c>
      <c r="I1136" s="228">
        <f>I1137+I1138+I1139+I1140+I1141+I1142+I1143+I1144+I1145</f>
        <v>2000</v>
      </c>
      <c r="J1136" s="207">
        <f>H1136+I1136+G1136</f>
        <v>4500</v>
      </c>
      <c r="K1136" s="198">
        <v>1</v>
      </c>
      <c r="L1136" s="283" t="e">
        <f>#REF!-#REF!</f>
        <v>#REF!</v>
      </c>
      <c r="M1136" s="283" t="e">
        <f>G1136-#REF!</f>
        <v>#REF!</v>
      </c>
    </row>
    <row r="1137" spans="1:13" hidden="1">
      <c r="A1137" s="229" t="s">
        <v>327</v>
      </c>
      <c r="B1137" s="225" t="s">
        <v>53</v>
      </c>
      <c r="C1137" s="225" t="s">
        <v>57</v>
      </c>
      <c r="D1137" s="225" t="s">
        <v>156</v>
      </c>
      <c r="E1137" s="225" t="s">
        <v>223</v>
      </c>
      <c r="F1137" s="225"/>
      <c r="G1137" s="232"/>
      <c r="H1137" s="232"/>
      <c r="I1137" s="232"/>
      <c r="J1137" s="207" t="e">
        <f>#REF!+H1137+I1137+G1137</f>
        <v>#REF!</v>
      </c>
      <c r="K1137" s="198">
        <v>1</v>
      </c>
    </row>
    <row r="1138" spans="1:13" hidden="1">
      <c r="A1138" s="229" t="s">
        <v>328</v>
      </c>
      <c r="B1138" s="225" t="s">
        <v>53</v>
      </c>
      <c r="C1138" s="225" t="s">
        <v>57</v>
      </c>
      <c r="D1138" s="225" t="s">
        <v>156</v>
      </c>
      <c r="E1138" s="225" t="s">
        <v>223</v>
      </c>
      <c r="F1138" s="225"/>
      <c r="G1138" s="230"/>
      <c r="H1138" s="230"/>
      <c r="I1138" s="230"/>
      <c r="J1138" s="207" t="e">
        <f>#REF!+H1138+I1138+G1138</f>
        <v>#REF!</v>
      </c>
      <c r="K1138" s="198">
        <v>1</v>
      </c>
    </row>
    <row r="1139" spans="1:13" hidden="1">
      <c r="A1139" s="229" t="s">
        <v>329</v>
      </c>
      <c r="B1139" s="225" t="s">
        <v>53</v>
      </c>
      <c r="C1139" s="225" t="s">
        <v>57</v>
      </c>
      <c r="D1139" s="225" t="s">
        <v>156</v>
      </c>
      <c r="E1139" s="225" t="s">
        <v>223</v>
      </c>
      <c r="F1139" s="225"/>
      <c r="G1139" s="230"/>
      <c r="H1139" s="230"/>
      <c r="I1139" s="230"/>
      <c r="J1139" s="207" t="e">
        <f>#REF!+H1139+I1139+G1139</f>
        <v>#REF!</v>
      </c>
      <c r="K1139" s="198">
        <v>1</v>
      </c>
    </row>
    <row r="1140" spans="1:13" hidden="1">
      <c r="A1140" s="229" t="s">
        <v>330</v>
      </c>
      <c r="B1140" s="225" t="s">
        <v>53</v>
      </c>
      <c r="C1140" s="225" t="s">
        <v>57</v>
      </c>
      <c r="D1140" s="225" t="s">
        <v>156</v>
      </c>
      <c r="E1140" s="225" t="s">
        <v>223</v>
      </c>
      <c r="F1140" s="225"/>
      <c r="G1140" s="230"/>
      <c r="H1140" s="230"/>
      <c r="I1140" s="230"/>
      <c r="J1140" s="207" t="e">
        <f>#REF!+H1140+I1140+G1140</f>
        <v>#REF!</v>
      </c>
      <c r="K1140" s="198">
        <v>1</v>
      </c>
    </row>
    <row r="1141" spans="1:13" hidden="1">
      <c r="A1141" s="229" t="s">
        <v>331</v>
      </c>
      <c r="B1141" s="225" t="s">
        <v>53</v>
      </c>
      <c r="C1141" s="225" t="s">
        <v>57</v>
      </c>
      <c r="D1141" s="225" t="s">
        <v>156</v>
      </c>
      <c r="E1141" s="225" t="s">
        <v>223</v>
      </c>
      <c r="F1141" s="225"/>
      <c r="G1141" s="230"/>
      <c r="H1141" s="230"/>
      <c r="I1141" s="230"/>
      <c r="J1141" s="207" t="e">
        <f>#REF!+H1141+I1141+G1141</f>
        <v>#REF!</v>
      </c>
      <c r="K1141" s="198">
        <v>1</v>
      </c>
    </row>
    <row r="1142" spans="1:13" hidden="1">
      <c r="A1142" s="229" t="s">
        <v>332</v>
      </c>
      <c r="B1142" s="225" t="s">
        <v>53</v>
      </c>
      <c r="C1142" s="225" t="s">
        <v>57</v>
      </c>
      <c r="D1142" s="225" t="s">
        <v>156</v>
      </c>
      <c r="E1142" s="225" t="s">
        <v>223</v>
      </c>
      <c r="F1142" s="225"/>
      <c r="G1142" s="230"/>
      <c r="H1142" s="230"/>
      <c r="I1142" s="230"/>
      <c r="J1142" s="207" t="e">
        <f>#REF!+H1142+I1142+G1142</f>
        <v>#REF!</v>
      </c>
      <c r="K1142" s="198">
        <v>1</v>
      </c>
    </row>
    <row r="1143" spans="1:13" ht="25.5" hidden="1">
      <c r="A1143" s="229" t="s">
        <v>333</v>
      </c>
      <c r="B1143" s="225" t="s">
        <v>53</v>
      </c>
      <c r="C1143" s="225" t="s">
        <v>57</v>
      </c>
      <c r="D1143" s="225" t="s">
        <v>156</v>
      </c>
      <c r="E1143" s="225" t="s">
        <v>223</v>
      </c>
      <c r="F1143" s="225"/>
      <c r="G1143" s="230"/>
      <c r="H1143" s="230"/>
      <c r="I1143" s="230"/>
      <c r="J1143" s="207" t="e">
        <f>#REF!+H1143+I1143+G1143</f>
        <v>#REF!</v>
      </c>
      <c r="K1143" s="198">
        <v>1</v>
      </c>
    </row>
    <row r="1144" spans="1:13" ht="25.5" hidden="1">
      <c r="A1144" s="229" t="s">
        <v>334</v>
      </c>
      <c r="B1144" s="225" t="s">
        <v>53</v>
      </c>
      <c r="C1144" s="225" t="s">
        <v>57</v>
      </c>
      <c r="D1144" s="225" t="s">
        <v>156</v>
      </c>
      <c r="E1144" s="225" t="s">
        <v>248</v>
      </c>
      <c r="F1144" s="225"/>
      <c r="G1144" s="230"/>
      <c r="H1144" s="230"/>
      <c r="I1144" s="230"/>
      <c r="J1144" s="207" t="e">
        <f>#REF!+H1144+I1144+G1144</f>
        <v>#REF!</v>
      </c>
      <c r="K1144" s="198">
        <v>1</v>
      </c>
    </row>
    <row r="1145" spans="1:13">
      <c r="A1145" s="229" t="s">
        <v>335</v>
      </c>
      <c r="B1145" s="225" t="s">
        <v>53</v>
      </c>
      <c r="C1145" s="225" t="s">
        <v>57</v>
      </c>
      <c r="D1145" s="225" t="s">
        <v>156</v>
      </c>
      <c r="E1145" s="225" t="s">
        <v>223</v>
      </c>
      <c r="F1145" s="225"/>
      <c r="G1145" s="230">
        <v>1000</v>
      </c>
      <c r="H1145" s="230">
        <v>1500</v>
      </c>
      <c r="I1145" s="230">
        <v>2000</v>
      </c>
      <c r="J1145" s="207">
        <f>H1145+I1145+G1145</f>
        <v>4500</v>
      </c>
      <c r="K1145" s="198">
        <v>1</v>
      </c>
      <c r="L1145" s="283" t="e">
        <f>#REF!-#REF!</f>
        <v>#REF!</v>
      </c>
      <c r="M1145" s="283" t="e">
        <f>G1145-#REF!</f>
        <v>#REF!</v>
      </c>
    </row>
    <row r="1146" spans="1:13">
      <c r="A1146" s="218" t="s">
        <v>45</v>
      </c>
      <c r="B1146" s="219" t="s">
        <v>53</v>
      </c>
      <c r="C1146" s="219" t="s">
        <v>47</v>
      </c>
      <c r="D1146" s="219"/>
      <c r="E1146" s="219"/>
      <c r="F1146" s="219"/>
      <c r="G1146" s="220">
        <f>G1147+G1233</f>
        <v>550</v>
      </c>
      <c r="H1146" s="220">
        <f>H1147+H1233</f>
        <v>600</v>
      </c>
      <c r="I1146" s="220">
        <f>I1147+I1233</f>
        <v>600</v>
      </c>
      <c r="J1146" s="207">
        <f>H1146+I1146+G1146</f>
        <v>1750</v>
      </c>
      <c r="K1146" s="198">
        <v>1</v>
      </c>
      <c r="L1146" s="283" t="e">
        <f>#REF!-#REF!</f>
        <v>#REF!</v>
      </c>
      <c r="M1146" s="283" t="e">
        <f>G1146-#REF!</f>
        <v>#REF!</v>
      </c>
    </row>
    <row r="1147" spans="1:13">
      <c r="A1147" s="221" t="s">
        <v>360</v>
      </c>
      <c r="B1147" s="222" t="s">
        <v>53</v>
      </c>
      <c r="C1147" s="222" t="s">
        <v>47</v>
      </c>
      <c r="D1147" s="222" t="s">
        <v>165</v>
      </c>
      <c r="E1147" s="222"/>
      <c r="F1147" s="222"/>
      <c r="G1147" s="223">
        <f>G1148+G1215</f>
        <v>550</v>
      </c>
      <c r="H1147" s="223">
        <f>H1148+H1215</f>
        <v>600</v>
      </c>
      <c r="I1147" s="223">
        <f>I1148+I1215</f>
        <v>600</v>
      </c>
      <c r="J1147" s="207">
        <f>H1147+I1147+G1147</f>
        <v>1750</v>
      </c>
      <c r="K1147" s="198">
        <v>1</v>
      </c>
      <c r="L1147" s="283" t="e">
        <f>#REF!-#REF!</f>
        <v>#REF!</v>
      </c>
      <c r="M1147" s="283" t="e">
        <f>G1147-#REF!</f>
        <v>#REF!</v>
      </c>
    </row>
    <row r="1148" spans="1:13">
      <c r="A1148" s="224" t="s">
        <v>212</v>
      </c>
      <c r="B1148" s="225" t="s">
        <v>53</v>
      </c>
      <c r="C1148" s="225" t="s">
        <v>47</v>
      </c>
      <c r="D1148" s="225" t="s">
        <v>165</v>
      </c>
      <c r="E1148" s="225"/>
      <c r="F1148" s="225" t="s">
        <v>152</v>
      </c>
      <c r="G1148" s="226">
        <f>G1149+G1155+G1193+G1196+G1199+G1201+G1206</f>
        <v>550</v>
      </c>
      <c r="H1148" s="226">
        <f>H1149+H1155+H1193+H1196+H1199+H1201+H1206</f>
        <v>600</v>
      </c>
      <c r="I1148" s="226">
        <f>I1149+I1155+I1193+I1196+I1199+I1201+I1206</f>
        <v>600</v>
      </c>
      <c r="J1148" s="207">
        <f>H1148+I1148+G1148</f>
        <v>1750</v>
      </c>
      <c r="K1148" s="198">
        <v>1</v>
      </c>
      <c r="L1148" s="283" t="e">
        <f>#REF!-#REF!</f>
        <v>#REF!</v>
      </c>
      <c r="M1148" s="283" t="e">
        <f>G1148-#REF!</f>
        <v>#REF!</v>
      </c>
    </row>
    <row r="1149" spans="1:13" ht="27" hidden="1">
      <c r="A1149" s="227" t="s">
        <v>213</v>
      </c>
      <c r="B1149" s="225" t="s">
        <v>53</v>
      </c>
      <c r="C1149" s="225" t="s">
        <v>47</v>
      </c>
      <c r="D1149" s="225" t="s">
        <v>165</v>
      </c>
      <c r="E1149" s="225" t="s">
        <v>214</v>
      </c>
      <c r="F1149" s="225"/>
      <c r="G1149" s="228">
        <f>G1150+G1151+G1154</f>
        <v>0</v>
      </c>
      <c r="H1149" s="228">
        <f>H1150+H1151+H1154</f>
        <v>0</v>
      </c>
      <c r="I1149" s="228">
        <f>I1150+I1151+I1154</f>
        <v>0</v>
      </c>
      <c r="J1149" s="207" t="e">
        <f>#REF!+H1149+I1149+G1149</f>
        <v>#REF!</v>
      </c>
      <c r="K1149" s="198">
        <v>1</v>
      </c>
    </row>
    <row r="1150" spans="1:13" hidden="1">
      <c r="A1150" s="229" t="s">
        <v>216</v>
      </c>
      <c r="B1150" s="225" t="s">
        <v>53</v>
      </c>
      <c r="C1150" s="225" t="s">
        <v>47</v>
      </c>
      <c r="D1150" s="225" t="s">
        <v>165</v>
      </c>
      <c r="E1150" s="225" t="s">
        <v>217</v>
      </c>
      <c r="F1150" s="225">
        <v>211</v>
      </c>
      <c r="G1150" s="230"/>
      <c r="H1150" s="230"/>
      <c r="I1150" s="230"/>
      <c r="J1150" s="207" t="e">
        <f>#REF!+H1150+I1150+G1150</f>
        <v>#REF!</v>
      </c>
      <c r="K1150" s="198">
        <v>1</v>
      </c>
    </row>
    <row r="1151" spans="1:13" hidden="1">
      <c r="A1151" s="231" t="s">
        <v>218</v>
      </c>
      <c r="B1151" s="225" t="s">
        <v>53</v>
      </c>
      <c r="C1151" s="225" t="s">
        <v>47</v>
      </c>
      <c r="D1151" s="225" t="s">
        <v>165</v>
      </c>
      <c r="E1151" s="225" t="s">
        <v>217</v>
      </c>
      <c r="F1151" s="225">
        <v>212</v>
      </c>
      <c r="G1151" s="228">
        <f>G1152+G1153</f>
        <v>0</v>
      </c>
      <c r="H1151" s="228">
        <f>H1152+H1153</f>
        <v>0</v>
      </c>
      <c r="I1151" s="228">
        <f>I1152+I1153</f>
        <v>0</v>
      </c>
      <c r="J1151" s="207" t="e">
        <f>#REF!+H1151+I1151+G1151</f>
        <v>#REF!</v>
      </c>
      <c r="K1151" s="198">
        <v>1</v>
      </c>
    </row>
    <row r="1152" spans="1:13" hidden="1">
      <c r="A1152" s="229" t="s">
        <v>219</v>
      </c>
      <c r="B1152" s="225" t="s">
        <v>53</v>
      </c>
      <c r="C1152" s="225" t="s">
        <v>47</v>
      </c>
      <c r="D1152" s="225" t="s">
        <v>165</v>
      </c>
      <c r="E1152" s="225" t="s">
        <v>217</v>
      </c>
      <c r="F1152" s="225"/>
      <c r="G1152" s="230"/>
      <c r="H1152" s="230"/>
      <c r="I1152" s="230"/>
      <c r="J1152" s="207" t="e">
        <f>#REF!+H1152+I1152+G1152</f>
        <v>#REF!</v>
      </c>
      <c r="K1152" s="198">
        <v>1</v>
      </c>
    </row>
    <row r="1153" spans="1:13" hidden="1">
      <c r="A1153" s="229" t="s">
        <v>220</v>
      </c>
      <c r="B1153" s="225" t="s">
        <v>53</v>
      </c>
      <c r="C1153" s="225" t="s">
        <v>47</v>
      </c>
      <c r="D1153" s="225" t="s">
        <v>165</v>
      </c>
      <c r="E1153" s="225" t="s">
        <v>217</v>
      </c>
      <c r="F1153" s="225"/>
      <c r="G1153" s="232"/>
      <c r="H1153" s="232"/>
      <c r="I1153" s="232"/>
      <c r="J1153" s="207" t="e">
        <f>#REF!+H1153+I1153+G1153</f>
        <v>#REF!</v>
      </c>
      <c r="K1153" s="198">
        <v>1</v>
      </c>
    </row>
    <row r="1154" spans="1:13" hidden="1">
      <c r="A1154" s="231" t="s">
        <v>221</v>
      </c>
      <c r="B1154" s="225" t="s">
        <v>53</v>
      </c>
      <c r="C1154" s="225" t="s">
        <v>47</v>
      </c>
      <c r="D1154" s="225" t="s">
        <v>165</v>
      </c>
      <c r="E1154" s="225" t="s">
        <v>217</v>
      </c>
      <c r="F1154" s="225">
        <v>213</v>
      </c>
      <c r="G1154" s="230"/>
      <c r="H1154" s="230"/>
      <c r="I1154" s="230"/>
      <c r="J1154" s="207" t="e">
        <f>#REF!+H1154+I1154+G1154</f>
        <v>#REF!</v>
      </c>
      <c r="K1154" s="198">
        <v>1</v>
      </c>
    </row>
    <row r="1155" spans="1:13" ht="13.5">
      <c r="A1155" s="227" t="s">
        <v>222</v>
      </c>
      <c r="B1155" s="225" t="s">
        <v>53</v>
      </c>
      <c r="C1155" s="225" t="s">
        <v>47</v>
      </c>
      <c r="D1155" s="225" t="s">
        <v>165</v>
      </c>
      <c r="E1155" s="225" t="s">
        <v>223</v>
      </c>
      <c r="F1155" s="225">
        <v>220</v>
      </c>
      <c r="G1155" s="228">
        <f>G1156+G1157+G1160+G1165+G1166+G1176</f>
        <v>550</v>
      </c>
      <c r="H1155" s="228">
        <f>H1156+H1157+H1160+H1165+H1166+H1176</f>
        <v>600</v>
      </c>
      <c r="I1155" s="228">
        <f>I1156+I1157+I1160+I1165+I1166+I1176</f>
        <v>600</v>
      </c>
      <c r="J1155" s="207">
        <f>H1155+I1155+G1155</f>
        <v>1750</v>
      </c>
      <c r="K1155" s="198">
        <v>1</v>
      </c>
      <c r="L1155" s="283" t="e">
        <f>#REF!-#REF!</f>
        <v>#REF!</v>
      </c>
      <c r="M1155" s="283" t="e">
        <f>G1155-#REF!</f>
        <v>#REF!</v>
      </c>
    </row>
    <row r="1156" spans="1:13" hidden="1">
      <c r="A1156" s="229" t="s">
        <v>224</v>
      </c>
      <c r="B1156" s="225" t="s">
        <v>53</v>
      </c>
      <c r="C1156" s="225" t="s">
        <v>47</v>
      </c>
      <c r="D1156" s="225" t="s">
        <v>165</v>
      </c>
      <c r="E1156" s="225" t="s">
        <v>223</v>
      </c>
      <c r="F1156" s="225">
        <v>221</v>
      </c>
      <c r="G1156" s="230"/>
      <c r="H1156" s="230"/>
      <c r="I1156" s="230"/>
      <c r="J1156" s="207" t="e">
        <f>#REF!+H1156+I1156+G1156</f>
        <v>#REF!</v>
      </c>
      <c r="K1156" s="198">
        <v>1</v>
      </c>
    </row>
    <row r="1157" spans="1:13" ht="13.5" hidden="1">
      <c r="A1157" s="227" t="s">
        <v>225</v>
      </c>
      <c r="B1157" s="225" t="s">
        <v>53</v>
      </c>
      <c r="C1157" s="225" t="s">
        <v>47</v>
      </c>
      <c r="D1157" s="225" t="s">
        <v>165</v>
      </c>
      <c r="E1157" s="225" t="s">
        <v>223</v>
      </c>
      <c r="F1157" s="225">
        <v>222</v>
      </c>
      <c r="G1157" s="233">
        <f>G1158+G1159</f>
        <v>0</v>
      </c>
      <c r="H1157" s="233">
        <f>H1158+H1159</f>
        <v>0</v>
      </c>
      <c r="I1157" s="233">
        <f>I1158+I1159</f>
        <v>0</v>
      </c>
      <c r="J1157" s="207" t="e">
        <f>#REF!+H1157+I1157+G1157</f>
        <v>#REF!</v>
      </c>
      <c r="K1157" s="198">
        <v>1</v>
      </c>
    </row>
    <row r="1158" spans="1:13" hidden="1">
      <c r="A1158" s="229" t="s">
        <v>226</v>
      </c>
      <c r="B1158" s="225" t="s">
        <v>53</v>
      </c>
      <c r="C1158" s="225" t="s">
        <v>47</v>
      </c>
      <c r="D1158" s="225" t="s">
        <v>165</v>
      </c>
      <c r="E1158" s="225" t="s">
        <v>223</v>
      </c>
      <c r="F1158" s="225"/>
      <c r="G1158" s="232"/>
      <c r="H1158" s="232"/>
      <c r="I1158" s="232"/>
      <c r="J1158" s="207" t="e">
        <f>#REF!+H1158+I1158+G1158</f>
        <v>#REF!</v>
      </c>
      <c r="K1158" s="198">
        <v>1</v>
      </c>
    </row>
    <row r="1159" spans="1:13" ht="25.5" hidden="1">
      <c r="A1159" s="229" t="s">
        <v>227</v>
      </c>
      <c r="B1159" s="225" t="s">
        <v>53</v>
      </c>
      <c r="C1159" s="225" t="s">
        <v>47</v>
      </c>
      <c r="D1159" s="225" t="s">
        <v>165</v>
      </c>
      <c r="E1159" s="225" t="s">
        <v>223</v>
      </c>
      <c r="F1159" s="225"/>
      <c r="G1159" s="232"/>
      <c r="H1159" s="232"/>
      <c r="I1159" s="232"/>
      <c r="J1159" s="207" t="e">
        <f>#REF!+H1159+I1159+G1159</f>
        <v>#REF!</v>
      </c>
      <c r="K1159" s="198">
        <v>1</v>
      </c>
    </row>
    <row r="1160" spans="1:13" ht="13.5" hidden="1">
      <c r="A1160" s="227" t="s">
        <v>228</v>
      </c>
      <c r="B1160" s="225" t="s">
        <v>53</v>
      </c>
      <c r="C1160" s="225" t="s">
        <v>47</v>
      </c>
      <c r="D1160" s="225" t="s">
        <v>165</v>
      </c>
      <c r="E1160" s="225" t="s">
        <v>223</v>
      </c>
      <c r="F1160" s="225">
        <v>223</v>
      </c>
      <c r="G1160" s="228">
        <f>G1161+G1162+G1163+G1164</f>
        <v>0</v>
      </c>
      <c r="H1160" s="228">
        <f>H1161+H1162+H1163+H1164</f>
        <v>0</v>
      </c>
      <c r="I1160" s="228">
        <f>I1161+I1162+I1163+I1164</f>
        <v>0</v>
      </c>
      <c r="J1160" s="207" t="e">
        <f>#REF!+H1160+I1160+G1160</f>
        <v>#REF!</v>
      </c>
      <c r="K1160" s="198">
        <v>1</v>
      </c>
    </row>
    <row r="1161" spans="1:13" hidden="1">
      <c r="A1161" s="229" t="s">
        <v>229</v>
      </c>
      <c r="B1161" s="225" t="s">
        <v>53</v>
      </c>
      <c r="C1161" s="225" t="s">
        <v>47</v>
      </c>
      <c r="D1161" s="225" t="s">
        <v>165</v>
      </c>
      <c r="E1161" s="225" t="s">
        <v>223</v>
      </c>
      <c r="F1161" s="225"/>
      <c r="G1161" s="230"/>
      <c r="H1161" s="230"/>
      <c r="I1161" s="230"/>
      <c r="J1161" s="207" t="e">
        <f>#REF!+H1161+I1161+G1161</f>
        <v>#REF!</v>
      </c>
      <c r="K1161" s="198">
        <v>1</v>
      </c>
    </row>
    <row r="1162" spans="1:13" hidden="1">
      <c r="A1162" s="229" t="s">
        <v>230</v>
      </c>
      <c r="B1162" s="225" t="s">
        <v>53</v>
      </c>
      <c r="C1162" s="225" t="s">
        <v>47</v>
      </c>
      <c r="D1162" s="225" t="s">
        <v>165</v>
      </c>
      <c r="E1162" s="225" t="s">
        <v>223</v>
      </c>
      <c r="F1162" s="225"/>
      <c r="G1162" s="230"/>
      <c r="H1162" s="230"/>
      <c r="I1162" s="230"/>
      <c r="J1162" s="207" t="e">
        <f>#REF!+H1162+I1162+G1162</f>
        <v>#REF!</v>
      </c>
      <c r="K1162" s="198">
        <v>1</v>
      </c>
    </row>
    <row r="1163" spans="1:13" hidden="1">
      <c r="A1163" s="229" t="s">
        <v>231</v>
      </c>
      <c r="B1163" s="225" t="s">
        <v>53</v>
      </c>
      <c r="C1163" s="225" t="s">
        <v>47</v>
      </c>
      <c r="D1163" s="225" t="s">
        <v>165</v>
      </c>
      <c r="E1163" s="225" t="s">
        <v>223</v>
      </c>
      <c r="F1163" s="225"/>
      <c r="G1163" s="230"/>
      <c r="H1163" s="230"/>
      <c r="I1163" s="230"/>
      <c r="J1163" s="207" t="e">
        <f>#REF!+H1163+I1163+G1163</f>
        <v>#REF!</v>
      </c>
      <c r="K1163" s="198">
        <v>1</v>
      </c>
    </row>
    <row r="1164" spans="1:13" hidden="1">
      <c r="A1164" s="229" t="s">
        <v>232</v>
      </c>
      <c r="B1164" s="225" t="s">
        <v>53</v>
      </c>
      <c r="C1164" s="225" t="s">
        <v>47</v>
      </c>
      <c r="D1164" s="225" t="s">
        <v>165</v>
      </c>
      <c r="E1164" s="225" t="s">
        <v>223</v>
      </c>
      <c r="F1164" s="225"/>
      <c r="G1164" s="230"/>
      <c r="H1164" s="230"/>
      <c r="I1164" s="230"/>
      <c r="J1164" s="207" t="e">
        <f>#REF!+H1164+I1164+G1164</f>
        <v>#REF!</v>
      </c>
      <c r="K1164" s="198">
        <v>1</v>
      </c>
    </row>
    <row r="1165" spans="1:13" ht="13.5" hidden="1">
      <c r="A1165" s="227" t="s">
        <v>233</v>
      </c>
      <c r="B1165" s="225" t="s">
        <v>53</v>
      </c>
      <c r="C1165" s="225" t="s">
        <v>47</v>
      </c>
      <c r="D1165" s="225" t="s">
        <v>165</v>
      </c>
      <c r="E1165" s="225" t="s">
        <v>223</v>
      </c>
      <c r="F1165" s="225">
        <v>224</v>
      </c>
      <c r="G1165" s="232"/>
      <c r="H1165" s="232"/>
      <c r="I1165" s="232"/>
      <c r="J1165" s="207" t="e">
        <f>#REF!+H1165+I1165+G1165</f>
        <v>#REF!</v>
      </c>
      <c r="K1165" s="198">
        <v>1</v>
      </c>
    </row>
    <row r="1166" spans="1:13" ht="13.5" hidden="1">
      <c r="A1166" s="227" t="s">
        <v>234</v>
      </c>
      <c r="B1166" s="225" t="s">
        <v>53</v>
      </c>
      <c r="C1166" s="225" t="s">
        <v>47</v>
      </c>
      <c r="D1166" s="225" t="s">
        <v>165</v>
      </c>
      <c r="E1166" s="225" t="s">
        <v>223</v>
      </c>
      <c r="F1166" s="225">
        <v>225</v>
      </c>
      <c r="G1166" s="228">
        <f>G1167+G1168+G1169+G1170+G1171+G1172+G1173+G1174+G1175</f>
        <v>0</v>
      </c>
      <c r="H1166" s="228">
        <f>H1167+H1168+H1169+H1170+H1171+H1172+H1173+H1174+H1175</f>
        <v>0</v>
      </c>
      <c r="I1166" s="228">
        <f>I1167+I1168+I1169+I1170+I1171+I1172+I1173+I1174+I1175</f>
        <v>0</v>
      </c>
      <c r="J1166" s="207" t="e">
        <f>#REF!+H1166+I1166+G1166</f>
        <v>#REF!</v>
      </c>
      <c r="K1166" s="198">
        <v>1</v>
      </c>
    </row>
    <row r="1167" spans="1:13" ht="38.25" hidden="1">
      <c r="A1167" s="229" t="s">
        <v>235</v>
      </c>
      <c r="B1167" s="225" t="s">
        <v>53</v>
      </c>
      <c r="C1167" s="225" t="s">
        <v>47</v>
      </c>
      <c r="D1167" s="225" t="s">
        <v>165</v>
      </c>
      <c r="E1167" s="225" t="s">
        <v>223</v>
      </c>
      <c r="F1167" s="225"/>
      <c r="G1167" s="232"/>
      <c r="H1167" s="232"/>
      <c r="I1167" s="232"/>
      <c r="J1167" s="207" t="e">
        <f>#REF!+H1167+I1167+G1167</f>
        <v>#REF!</v>
      </c>
      <c r="K1167" s="198">
        <v>1</v>
      </c>
    </row>
    <row r="1168" spans="1:13" hidden="1">
      <c r="A1168" s="229" t="s">
        <v>236</v>
      </c>
      <c r="B1168" s="225" t="s">
        <v>53</v>
      </c>
      <c r="C1168" s="225" t="s">
        <v>47</v>
      </c>
      <c r="D1168" s="225" t="s">
        <v>165</v>
      </c>
      <c r="E1168" s="225" t="s">
        <v>223</v>
      </c>
      <c r="F1168" s="225"/>
      <c r="G1168" s="230"/>
      <c r="H1168" s="230"/>
      <c r="I1168" s="230"/>
      <c r="J1168" s="207" t="e">
        <f>#REF!+H1168+I1168+G1168</f>
        <v>#REF!</v>
      </c>
      <c r="K1168" s="198">
        <v>1</v>
      </c>
    </row>
    <row r="1169" spans="1:13" hidden="1">
      <c r="A1169" s="229" t="s">
        <v>237</v>
      </c>
      <c r="B1169" s="225" t="s">
        <v>53</v>
      </c>
      <c r="C1169" s="225" t="s">
        <v>47</v>
      </c>
      <c r="D1169" s="225" t="s">
        <v>165</v>
      </c>
      <c r="E1169" s="225" t="s">
        <v>223</v>
      </c>
      <c r="F1169" s="225"/>
      <c r="G1169" s="232"/>
      <c r="H1169" s="232"/>
      <c r="I1169" s="232"/>
      <c r="J1169" s="207" t="e">
        <f>#REF!+H1169+I1169+G1169</f>
        <v>#REF!</v>
      </c>
      <c r="K1169" s="198">
        <v>1</v>
      </c>
    </row>
    <row r="1170" spans="1:13" hidden="1">
      <c r="A1170" s="229" t="s">
        <v>238</v>
      </c>
      <c r="B1170" s="225" t="s">
        <v>53</v>
      </c>
      <c r="C1170" s="225" t="s">
        <v>47</v>
      </c>
      <c r="D1170" s="225" t="s">
        <v>165</v>
      </c>
      <c r="E1170" s="225" t="s">
        <v>223</v>
      </c>
      <c r="F1170" s="225"/>
      <c r="G1170" s="230"/>
      <c r="H1170" s="230"/>
      <c r="I1170" s="230"/>
      <c r="J1170" s="207" t="e">
        <f>#REF!+H1170+I1170+G1170</f>
        <v>#REF!</v>
      </c>
      <c r="K1170" s="198">
        <v>1</v>
      </c>
    </row>
    <row r="1171" spans="1:13" ht="38.25" hidden="1">
      <c r="A1171" s="229" t="s">
        <v>239</v>
      </c>
      <c r="B1171" s="225" t="s">
        <v>53</v>
      </c>
      <c r="C1171" s="225" t="s">
        <v>47</v>
      </c>
      <c r="D1171" s="225" t="s">
        <v>165</v>
      </c>
      <c r="E1171" s="225" t="s">
        <v>223</v>
      </c>
      <c r="F1171" s="225"/>
      <c r="G1171" s="230"/>
      <c r="H1171" s="230"/>
      <c r="I1171" s="230"/>
      <c r="J1171" s="207" t="e">
        <f>#REF!+H1171+I1171+G1171</f>
        <v>#REF!</v>
      </c>
      <c r="K1171" s="198">
        <v>1</v>
      </c>
    </row>
    <row r="1172" spans="1:13" hidden="1">
      <c r="A1172" s="229" t="s">
        <v>240</v>
      </c>
      <c r="B1172" s="225" t="s">
        <v>53</v>
      </c>
      <c r="C1172" s="225" t="s">
        <v>47</v>
      </c>
      <c r="D1172" s="225" t="s">
        <v>165</v>
      </c>
      <c r="E1172" s="225" t="s">
        <v>223</v>
      </c>
      <c r="F1172" s="225"/>
      <c r="G1172" s="232"/>
      <c r="H1172" s="232"/>
      <c r="I1172" s="232"/>
      <c r="J1172" s="207" t="e">
        <f>#REF!+H1172+I1172+G1172</f>
        <v>#REF!</v>
      </c>
      <c r="K1172" s="198">
        <v>1</v>
      </c>
    </row>
    <row r="1173" spans="1:13" ht="51" hidden="1">
      <c r="A1173" s="229" t="s">
        <v>241</v>
      </c>
      <c r="B1173" s="225" t="s">
        <v>53</v>
      </c>
      <c r="C1173" s="225" t="s">
        <v>47</v>
      </c>
      <c r="D1173" s="225" t="s">
        <v>165</v>
      </c>
      <c r="E1173" s="225" t="s">
        <v>223</v>
      </c>
      <c r="F1173" s="225"/>
      <c r="G1173" s="232"/>
      <c r="H1173" s="232"/>
      <c r="I1173" s="232"/>
      <c r="J1173" s="207" t="e">
        <f>#REF!+H1173+I1173+G1173</f>
        <v>#REF!</v>
      </c>
      <c r="K1173" s="198">
        <v>1</v>
      </c>
    </row>
    <row r="1174" spans="1:13" hidden="1">
      <c r="A1174" s="229" t="s">
        <v>242</v>
      </c>
      <c r="B1174" s="225" t="s">
        <v>53</v>
      </c>
      <c r="C1174" s="225" t="s">
        <v>47</v>
      </c>
      <c r="D1174" s="225" t="s">
        <v>165</v>
      </c>
      <c r="E1174" s="225" t="s">
        <v>223</v>
      </c>
      <c r="F1174" s="225"/>
      <c r="G1174" s="232"/>
      <c r="H1174" s="232"/>
      <c r="I1174" s="232"/>
      <c r="J1174" s="207" t="e">
        <f>#REF!+H1174+I1174+G1174</f>
        <v>#REF!</v>
      </c>
      <c r="K1174" s="198">
        <v>1</v>
      </c>
    </row>
    <row r="1175" spans="1:13" hidden="1">
      <c r="A1175" s="229" t="s">
        <v>220</v>
      </c>
      <c r="B1175" s="225" t="s">
        <v>53</v>
      </c>
      <c r="C1175" s="225" t="s">
        <v>47</v>
      </c>
      <c r="D1175" s="225" t="s">
        <v>165</v>
      </c>
      <c r="E1175" s="225" t="s">
        <v>223</v>
      </c>
      <c r="F1175" s="225"/>
      <c r="G1175" s="232"/>
      <c r="H1175" s="232"/>
      <c r="I1175" s="232"/>
      <c r="J1175" s="207" t="e">
        <f>#REF!+H1175+I1175+G1175</f>
        <v>#REF!</v>
      </c>
      <c r="K1175" s="198">
        <v>1</v>
      </c>
    </row>
    <row r="1176" spans="1:13" ht="13.5">
      <c r="A1176" s="227" t="s">
        <v>243</v>
      </c>
      <c r="B1176" s="225" t="s">
        <v>53</v>
      </c>
      <c r="C1176" s="225" t="s">
        <v>47</v>
      </c>
      <c r="D1176" s="225" t="s">
        <v>165</v>
      </c>
      <c r="E1176" s="225" t="s">
        <v>223</v>
      </c>
      <c r="F1176" s="225">
        <v>226</v>
      </c>
      <c r="G1176" s="228">
        <f>G1177+G1178+G1179+G1180+G1181+G1182+G1183+G1184+G1185+G1186+G1187+G1188+G1189+G1190+G1191+G1192</f>
        <v>550</v>
      </c>
      <c r="H1176" s="228">
        <f>H1177+H1178+H1179+H1180+H1181+H1182+H1183+H1184+H1185+H1186+H1187+H1188+H1189+H1190+H1191+H1192</f>
        <v>600</v>
      </c>
      <c r="I1176" s="228">
        <f>I1177+I1178+I1179+I1180+I1181+I1182+I1183+I1184+I1185+I1186+I1187+I1188+I1189+I1190+I1191+I1192</f>
        <v>600</v>
      </c>
      <c r="J1176" s="207">
        <f>H1176+I1176+G1176</f>
        <v>1750</v>
      </c>
      <c r="K1176" s="198">
        <v>1</v>
      </c>
      <c r="L1176" s="283" t="e">
        <f>#REF!-#REF!</f>
        <v>#REF!</v>
      </c>
      <c r="M1176" s="283" t="e">
        <f>G1176-#REF!</f>
        <v>#REF!</v>
      </c>
    </row>
    <row r="1177" spans="1:13" ht="51" hidden="1">
      <c r="A1177" s="229" t="s">
        <v>244</v>
      </c>
      <c r="B1177" s="225" t="s">
        <v>53</v>
      </c>
      <c r="C1177" s="225" t="s">
        <v>47</v>
      </c>
      <c r="D1177" s="225" t="s">
        <v>165</v>
      </c>
      <c r="E1177" s="225" t="s">
        <v>223</v>
      </c>
      <c r="F1177" s="225"/>
      <c r="G1177" s="230"/>
      <c r="H1177" s="230"/>
      <c r="I1177" s="230"/>
      <c r="J1177" s="207" t="e">
        <f>#REF!+H1177+I1177+G1177</f>
        <v>#REF!</v>
      </c>
      <c r="K1177" s="198">
        <v>1</v>
      </c>
    </row>
    <row r="1178" spans="1:13">
      <c r="A1178" s="229" t="s">
        <v>357</v>
      </c>
      <c r="B1178" s="225" t="s">
        <v>53</v>
      </c>
      <c r="C1178" s="225" t="s">
        <v>47</v>
      </c>
      <c r="D1178" s="225" t="s">
        <v>165</v>
      </c>
      <c r="E1178" s="225" t="s">
        <v>223</v>
      </c>
      <c r="F1178" s="225"/>
      <c r="G1178" s="230">
        <v>550</v>
      </c>
      <c r="H1178" s="230">
        <v>600</v>
      </c>
      <c r="I1178" s="230">
        <v>600</v>
      </c>
      <c r="J1178" s="207">
        <f>H1178+I1178+G1178</f>
        <v>1750</v>
      </c>
      <c r="K1178" s="198">
        <v>1</v>
      </c>
      <c r="L1178" s="283" t="e">
        <f>#REF!-#REF!</f>
        <v>#REF!</v>
      </c>
      <c r="M1178" s="283" t="e">
        <f>G1178-#REF!</f>
        <v>#REF!</v>
      </c>
    </row>
    <row r="1179" spans="1:13" ht="25.5" hidden="1">
      <c r="A1179" s="229" t="s">
        <v>246</v>
      </c>
      <c r="B1179" s="225" t="s">
        <v>53</v>
      </c>
      <c r="C1179" s="225" t="s">
        <v>47</v>
      </c>
      <c r="D1179" s="225" t="s">
        <v>165</v>
      </c>
      <c r="E1179" s="225" t="s">
        <v>223</v>
      </c>
      <c r="F1179" s="225"/>
      <c r="G1179" s="230"/>
      <c r="H1179" s="230"/>
      <c r="I1179" s="230"/>
      <c r="J1179" s="207" t="e">
        <f>#REF!+H1179+I1179+G1179</f>
        <v>#REF!</v>
      </c>
      <c r="K1179" s="198">
        <v>1</v>
      </c>
    </row>
    <row r="1180" spans="1:13" hidden="1">
      <c r="A1180" s="229" t="s">
        <v>247</v>
      </c>
      <c r="B1180" s="225" t="s">
        <v>53</v>
      </c>
      <c r="C1180" s="225" t="s">
        <v>47</v>
      </c>
      <c r="D1180" s="225" t="s">
        <v>165</v>
      </c>
      <c r="E1180" s="225" t="s">
        <v>248</v>
      </c>
      <c r="F1180" s="225"/>
      <c r="G1180" s="232"/>
      <c r="H1180" s="232"/>
      <c r="I1180" s="232"/>
      <c r="J1180" s="207" t="e">
        <f>#REF!+H1180+I1180+G1180</f>
        <v>#REF!</v>
      </c>
      <c r="K1180" s="198">
        <v>1</v>
      </c>
    </row>
    <row r="1181" spans="1:13" ht="25.5" hidden="1">
      <c r="A1181" s="229" t="s">
        <v>261</v>
      </c>
      <c r="B1181" s="225" t="s">
        <v>53</v>
      </c>
      <c r="C1181" s="225" t="s">
        <v>47</v>
      </c>
      <c r="D1181" s="225" t="s">
        <v>165</v>
      </c>
      <c r="E1181" s="225" t="s">
        <v>223</v>
      </c>
      <c r="F1181" s="225"/>
      <c r="G1181" s="232"/>
      <c r="H1181" s="232"/>
      <c r="I1181" s="232"/>
      <c r="J1181" s="207" t="e">
        <f>#REF!+H1181+I1181+G1181</f>
        <v>#REF!</v>
      </c>
      <c r="K1181" s="198">
        <v>1</v>
      </c>
    </row>
    <row r="1182" spans="1:13" ht="38.25" hidden="1">
      <c r="A1182" s="229" t="s">
        <v>262</v>
      </c>
      <c r="B1182" s="225" t="s">
        <v>53</v>
      </c>
      <c r="C1182" s="225" t="s">
        <v>47</v>
      </c>
      <c r="D1182" s="225" t="s">
        <v>165</v>
      </c>
      <c r="E1182" s="225" t="s">
        <v>223</v>
      </c>
      <c r="F1182" s="225"/>
      <c r="G1182" s="232"/>
      <c r="H1182" s="232"/>
      <c r="I1182" s="232"/>
      <c r="J1182" s="207" t="e">
        <f>#REF!+H1182+I1182+G1182</f>
        <v>#REF!</v>
      </c>
      <c r="K1182" s="198">
        <v>1</v>
      </c>
    </row>
    <row r="1183" spans="1:13" ht="25.5" hidden="1">
      <c r="A1183" s="229" t="s">
        <v>263</v>
      </c>
      <c r="B1183" s="225" t="s">
        <v>53</v>
      </c>
      <c r="C1183" s="225" t="s">
        <v>47</v>
      </c>
      <c r="D1183" s="225" t="s">
        <v>165</v>
      </c>
      <c r="E1183" s="225" t="s">
        <v>223</v>
      </c>
      <c r="F1183" s="225"/>
      <c r="G1183" s="232"/>
      <c r="H1183" s="232"/>
      <c r="I1183" s="232"/>
      <c r="J1183" s="207" t="e">
        <f>#REF!+H1183+I1183+G1183</f>
        <v>#REF!</v>
      </c>
      <c r="K1183" s="198">
        <v>1</v>
      </c>
    </row>
    <row r="1184" spans="1:13" ht="25.5" hidden="1">
      <c r="A1184" s="229" t="s">
        <v>264</v>
      </c>
      <c r="B1184" s="225" t="s">
        <v>53</v>
      </c>
      <c r="C1184" s="225" t="s">
        <v>47</v>
      </c>
      <c r="D1184" s="225" t="s">
        <v>165</v>
      </c>
      <c r="E1184" s="225" t="s">
        <v>223</v>
      </c>
      <c r="F1184" s="225"/>
      <c r="G1184" s="232"/>
      <c r="H1184" s="232"/>
      <c r="I1184" s="232"/>
      <c r="J1184" s="207" t="e">
        <f>#REF!+H1184+I1184+G1184</f>
        <v>#REF!</v>
      </c>
      <c r="K1184" s="198">
        <v>1</v>
      </c>
    </row>
    <row r="1185" spans="1:11" hidden="1">
      <c r="A1185" s="229" t="s">
        <v>265</v>
      </c>
      <c r="B1185" s="225" t="s">
        <v>53</v>
      </c>
      <c r="C1185" s="225" t="s">
        <v>47</v>
      </c>
      <c r="D1185" s="225" t="s">
        <v>165</v>
      </c>
      <c r="E1185" s="225" t="s">
        <v>223</v>
      </c>
      <c r="F1185" s="225"/>
      <c r="G1185" s="232"/>
      <c r="H1185" s="232"/>
      <c r="I1185" s="232"/>
      <c r="J1185" s="207" t="e">
        <f>#REF!+H1185+I1185+G1185</f>
        <v>#REF!</v>
      </c>
      <c r="K1185" s="198">
        <v>1</v>
      </c>
    </row>
    <row r="1186" spans="1:11" hidden="1">
      <c r="A1186" s="229" t="s">
        <v>266</v>
      </c>
      <c r="B1186" s="225" t="s">
        <v>53</v>
      </c>
      <c r="C1186" s="225" t="s">
        <v>47</v>
      </c>
      <c r="D1186" s="225" t="s">
        <v>165</v>
      </c>
      <c r="E1186" s="225" t="s">
        <v>223</v>
      </c>
      <c r="F1186" s="225"/>
      <c r="G1186" s="232"/>
      <c r="H1186" s="232"/>
      <c r="I1186" s="232"/>
      <c r="J1186" s="207" t="e">
        <f>#REF!+H1186+I1186+G1186</f>
        <v>#REF!</v>
      </c>
      <c r="K1186" s="198">
        <v>1</v>
      </c>
    </row>
    <row r="1187" spans="1:11" ht="25.5" hidden="1">
      <c r="A1187" s="229" t="s">
        <v>267</v>
      </c>
      <c r="B1187" s="225" t="s">
        <v>53</v>
      </c>
      <c r="C1187" s="225" t="s">
        <v>47</v>
      </c>
      <c r="D1187" s="225" t="s">
        <v>165</v>
      </c>
      <c r="E1187" s="225" t="s">
        <v>223</v>
      </c>
      <c r="F1187" s="225"/>
      <c r="G1187" s="232"/>
      <c r="H1187" s="232"/>
      <c r="I1187" s="232"/>
      <c r="J1187" s="207" t="e">
        <f>#REF!+H1187+I1187+G1187</f>
        <v>#REF!</v>
      </c>
      <c r="K1187" s="198">
        <v>1</v>
      </c>
    </row>
    <row r="1188" spans="1:11" ht="25.5" hidden="1">
      <c r="A1188" s="229" t="s">
        <v>278</v>
      </c>
      <c r="B1188" s="225" t="s">
        <v>53</v>
      </c>
      <c r="C1188" s="225" t="s">
        <v>47</v>
      </c>
      <c r="D1188" s="225" t="s">
        <v>165</v>
      </c>
      <c r="E1188" s="225" t="s">
        <v>223</v>
      </c>
      <c r="F1188" s="225"/>
      <c r="G1188" s="232"/>
      <c r="H1188" s="232"/>
      <c r="I1188" s="232"/>
      <c r="J1188" s="207" t="e">
        <f>#REF!+H1188+I1188+G1188</f>
        <v>#REF!</v>
      </c>
      <c r="K1188" s="198">
        <v>1</v>
      </c>
    </row>
    <row r="1189" spans="1:11" ht="25.5" hidden="1">
      <c r="A1189" s="229" t="s">
        <v>279</v>
      </c>
      <c r="B1189" s="225" t="s">
        <v>53</v>
      </c>
      <c r="C1189" s="225" t="s">
        <v>47</v>
      </c>
      <c r="D1189" s="225" t="s">
        <v>165</v>
      </c>
      <c r="E1189" s="225" t="s">
        <v>223</v>
      </c>
      <c r="F1189" s="225"/>
      <c r="G1189" s="232"/>
      <c r="H1189" s="232"/>
      <c r="I1189" s="232"/>
      <c r="J1189" s="207" t="e">
        <f>#REF!+H1189+I1189+G1189</f>
        <v>#REF!</v>
      </c>
      <c r="K1189" s="198">
        <v>1</v>
      </c>
    </row>
    <row r="1190" spans="1:11" hidden="1">
      <c r="A1190" s="229" t="s">
        <v>280</v>
      </c>
      <c r="B1190" s="225" t="s">
        <v>53</v>
      </c>
      <c r="C1190" s="225" t="s">
        <v>47</v>
      </c>
      <c r="D1190" s="225" t="s">
        <v>165</v>
      </c>
      <c r="E1190" s="225" t="s">
        <v>223</v>
      </c>
      <c r="F1190" s="225"/>
      <c r="G1190" s="230"/>
      <c r="H1190" s="230"/>
      <c r="I1190" s="230"/>
      <c r="J1190" s="207" t="e">
        <f>#REF!+H1190+I1190+G1190</f>
        <v>#REF!</v>
      </c>
      <c r="K1190" s="198">
        <v>1</v>
      </c>
    </row>
    <row r="1191" spans="1:11" hidden="1">
      <c r="A1191" s="229" t="s">
        <v>281</v>
      </c>
      <c r="B1191" s="225" t="s">
        <v>53</v>
      </c>
      <c r="C1191" s="225" t="s">
        <v>47</v>
      </c>
      <c r="D1191" s="225" t="s">
        <v>165</v>
      </c>
      <c r="E1191" s="225" t="s">
        <v>223</v>
      </c>
      <c r="F1191" s="225"/>
      <c r="G1191" s="230"/>
      <c r="H1191" s="230"/>
      <c r="I1191" s="230"/>
      <c r="J1191" s="207" t="e">
        <f>#REF!+H1191+I1191+G1191</f>
        <v>#REF!</v>
      </c>
      <c r="K1191" s="198">
        <v>1</v>
      </c>
    </row>
    <row r="1192" spans="1:11" hidden="1">
      <c r="A1192" s="229" t="s">
        <v>220</v>
      </c>
      <c r="B1192" s="225" t="s">
        <v>53</v>
      </c>
      <c r="C1192" s="225" t="s">
        <v>47</v>
      </c>
      <c r="D1192" s="225" t="s">
        <v>165</v>
      </c>
      <c r="E1192" s="225" t="s">
        <v>223</v>
      </c>
      <c r="F1192" s="225"/>
      <c r="G1192" s="230"/>
      <c r="H1192" s="230"/>
      <c r="I1192" s="230"/>
      <c r="J1192" s="207" t="e">
        <f>#REF!+H1192+I1192+G1192</f>
        <v>#REF!</v>
      </c>
      <c r="K1192" s="198">
        <v>1</v>
      </c>
    </row>
    <row r="1193" spans="1:11" ht="13.5" hidden="1">
      <c r="A1193" s="227" t="s">
        <v>282</v>
      </c>
      <c r="B1193" s="225" t="s">
        <v>53</v>
      </c>
      <c r="C1193" s="225" t="s">
        <v>47</v>
      </c>
      <c r="D1193" s="225" t="s">
        <v>165</v>
      </c>
      <c r="E1193" s="225" t="s">
        <v>194</v>
      </c>
      <c r="F1193" s="225">
        <v>230</v>
      </c>
      <c r="G1193" s="233">
        <f>G1194+G1195</f>
        <v>0</v>
      </c>
      <c r="H1193" s="233">
        <f>H1194+H1195</f>
        <v>0</v>
      </c>
      <c r="I1193" s="233">
        <f>I1194+I1195</f>
        <v>0</v>
      </c>
      <c r="J1193" s="207" t="e">
        <f>#REF!+H1193+I1193+G1193</f>
        <v>#REF!</v>
      </c>
      <c r="K1193" s="198">
        <v>1</v>
      </c>
    </row>
    <row r="1194" spans="1:11" hidden="1">
      <c r="A1194" s="229" t="s">
        <v>283</v>
      </c>
      <c r="B1194" s="225" t="s">
        <v>53</v>
      </c>
      <c r="C1194" s="225" t="s">
        <v>47</v>
      </c>
      <c r="D1194" s="225" t="s">
        <v>165</v>
      </c>
      <c r="E1194" s="225" t="s">
        <v>284</v>
      </c>
      <c r="F1194" s="225">
        <v>231</v>
      </c>
      <c r="G1194" s="232"/>
      <c r="H1194" s="232"/>
      <c r="I1194" s="232"/>
      <c r="J1194" s="207" t="e">
        <f>#REF!+H1194+I1194+G1194</f>
        <v>#REF!</v>
      </c>
      <c r="K1194" s="198">
        <v>1</v>
      </c>
    </row>
    <row r="1195" spans="1:11" hidden="1">
      <c r="A1195" s="229" t="s">
        <v>285</v>
      </c>
      <c r="B1195" s="225" t="s">
        <v>53</v>
      </c>
      <c r="C1195" s="225" t="s">
        <v>47</v>
      </c>
      <c r="D1195" s="225" t="s">
        <v>165</v>
      </c>
      <c r="E1195" s="225" t="s">
        <v>284</v>
      </c>
      <c r="F1195" s="225">
        <v>232</v>
      </c>
      <c r="G1195" s="232"/>
      <c r="H1195" s="232"/>
      <c r="I1195" s="232"/>
      <c r="J1195" s="207" t="e">
        <f>#REF!+H1195+I1195+G1195</f>
        <v>#REF!</v>
      </c>
      <c r="K1195" s="198">
        <v>1</v>
      </c>
    </row>
    <row r="1196" spans="1:11" ht="27" hidden="1">
      <c r="A1196" s="227" t="s">
        <v>286</v>
      </c>
      <c r="B1196" s="225" t="s">
        <v>53</v>
      </c>
      <c r="C1196" s="225" t="s">
        <v>47</v>
      </c>
      <c r="D1196" s="225" t="s">
        <v>165</v>
      </c>
      <c r="E1196" s="225" t="s">
        <v>223</v>
      </c>
      <c r="F1196" s="225">
        <v>240</v>
      </c>
      <c r="G1196" s="233">
        <f>G1197+G1198</f>
        <v>0</v>
      </c>
      <c r="H1196" s="233">
        <f>H1197+H1198</f>
        <v>0</v>
      </c>
      <c r="I1196" s="233">
        <f>I1197+I1198</f>
        <v>0</v>
      </c>
      <c r="J1196" s="207" t="e">
        <f>#REF!+H1196+I1196+G1196</f>
        <v>#REF!</v>
      </c>
      <c r="K1196" s="198">
        <v>1</v>
      </c>
    </row>
    <row r="1197" spans="1:11" ht="25.5" hidden="1">
      <c r="A1197" s="229" t="s">
        <v>287</v>
      </c>
      <c r="B1197" s="225" t="s">
        <v>53</v>
      </c>
      <c r="C1197" s="225" t="s">
        <v>47</v>
      </c>
      <c r="D1197" s="225" t="s">
        <v>165</v>
      </c>
      <c r="E1197" s="225" t="s">
        <v>223</v>
      </c>
      <c r="F1197" s="225">
        <v>241</v>
      </c>
      <c r="G1197" s="232"/>
      <c r="H1197" s="232"/>
      <c r="I1197" s="232"/>
      <c r="J1197" s="207" t="e">
        <f>#REF!+H1197+I1197+G1197</f>
        <v>#REF!</v>
      </c>
      <c r="K1197" s="198">
        <v>1</v>
      </c>
    </row>
    <row r="1198" spans="1:11" ht="25.5" hidden="1">
      <c r="A1198" s="229" t="s">
        <v>292</v>
      </c>
      <c r="B1198" s="225" t="s">
        <v>53</v>
      </c>
      <c r="C1198" s="225" t="s">
        <v>47</v>
      </c>
      <c r="D1198" s="225" t="s">
        <v>165</v>
      </c>
      <c r="E1198" s="225" t="s">
        <v>223</v>
      </c>
      <c r="F1198" s="225">
        <v>242</v>
      </c>
      <c r="G1198" s="232"/>
      <c r="H1198" s="232"/>
      <c r="I1198" s="232"/>
      <c r="J1198" s="207" t="e">
        <f>#REF!+H1198+I1198+G1198</f>
        <v>#REF!</v>
      </c>
      <c r="K1198" s="198">
        <v>1</v>
      </c>
    </row>
    <row r="1199" spans="1:11" ht="27" hidden="1">
      <c r="A1199" s="227" t="s">
        <v>293</v>
      </c>
      <c r="B1199" s="225" t="s">
        <v>53</v>
      </c>
      <c r="C1199" s="225" t="s">
        <v>47</v>
      </c>
      <c r="D1199" s="225" t="s">
        <v>165</v>
      </c>
      <c r="E1199" s="225" t="s">
        <v>294</v>
      </c>
      <c r="F1199" s="225" t="s">
        <v>295</v>
      </c>
      <c r="G1199" s="233">
        <f>G1200</f>
        <v>0</v>
      </c>
      <c r="H1199" s="233">
        <f>H1200</f>
        <v>0</v>
      </c>
      <c r="I1199" s="233">
        <f>I1200</f>
        <v>0</v>
      </c>
      <c r="J1199" s="207" t="e">
        <f>#REF!+H1199+I1199+G1199</f>
        <v>#REF!</v>
      </c>
      <c r="K1199" s="198">
        <v>1</v>
      </c>
    </row>
    <row r="1200" spans="1:11" ht="25.5" hidden="1">
      <c r="A1200" s="229" t="s">
        <v>296</v>
      </c>
      <c r="B1200" s="225" t="s">
        <v>53</v>
      </c>
      <c r="C1200" s="225" t="s">
        <v>47</v>
      </c>
      <c r="D1200" s="225" t="s">
        <v>165</v>
      </c>
      <c r="E1200" s="225" t="s">
        <v>297</v>
      </c>
      <c r="F1200" s="225" t="s">
        <v>298</v>
      </c>
      <c r="G1200" s="232"/>
      <c r="H1200" s="232"/>
      <c r="I1200" s="232"/>
      <c r="J1200" s="207" t="e">
        <f>#REF!+H1200+I1200+G1200</f>
        <v>#REF!</v>
      </c>
      <c r="K1200" s="198">
        <v>1</v>
      </c>
    </row>
    <row r="1201" spans="1:11" ht="13.5" hidden="1">
      <c r="A1201" s="227" t="s">
        <v>299</v>
      </c>
      <c r="B1201" s="225" t="s">
        <v>53</v>
      </c>
      <c r="C1201" s="225" t="s">
        <v>47</v>
      </c>
      <c r="D1201" s="225" t="s">
        <v>165</v>
      </c>
      <c r="E1201" s="225" t="s">
        <v>300</v>
      </c>
      <c r="F1201" s="225">
        <v>260</v>
      </c>
      <c r="G1201" s="233">
        <f>G1202+G1205</f>
        <v>0</v>
      </c>
      <c r="H1201" s="233">
        <f>H1202+H1205</f>
        <v>0</v>
      </c>
      <c r="I1201" s="233">
        <f>I1202+I1205</f>
        <v>0</v>
      </c>
      <c r="J1201" s="207" t="e">
        <f>#REF!+H1201+I1201+G1201</f>
        <v>#REF!</v>
      </c>
      <c r="K1201" s="198">
        <v>1</v>
      </c>
    </row>
    <row r="1202" spans="1:11" ht="25.5" hidden="1">
      <c r="A1202" s="229" t="s">
        <v>301</v>
      </c>
      <c r="B1202" s="225" t="s">
        <v>53</v>
      </c>
      <c r="C1202" s="225" t="s">
        <v>47</v>
      </c>
      <c r="D1202" s="225" t="s">
        <v>165</v>
      </c>
      <c r="E1202" s="225" t="s">
        <v>302</v>
      </c>
      <c r="F1202" s="225">
        <v>262</v>
      </c>
      <c r="G1202" s="233">
        <f>G1203+G1204</f>
        <v>0</v>
      </c>
      <c r="H1202" s="233">
        <f>H1203+H1204</f>
        <v>0</v>
      </c>
      <c r="I1202" s="233">
        <f>I1203+I1204</f>
        <v>0</v>
      </c>
      <c r="J1202" s="207" t="e">
        <f>#REF!+H1202+I1202+G1202</f>
        <v>#REF!</v>
      </c>
      <c r="K1202" s="198">
        <v>1</v>
      </c>
    </row>
    <row r="1203" spans="1:11" hidden="1">
      <c r="A1203" s="229" t="s">
        <v>303</v>
      </c>
      <c r="B1203" s="225" t="s">
        <v>53</v>
      </c>
      <c r="C1203" s="225" t="s">
        <v>47</v>
      </c>
      <c r="D1203" s="225" t="s">
        <v>165</v>
      </c>
      <c r="E1203" s="225" t="s">
        <v>302</v>
      </c>
      <c r="F1203" s="225"/>
      <c r="G1203" s="230"/>
      <c r="H1203" s="230"/>
      <c r="I1203" s="230"/>
      <c r="J1203" s="207" t="e">
        <f>#REF!+H1203+I1203+G1203</f>
        <v>#REF!</v>
      </c>
      <c r="K1203" s="198">
        <v>1</v>
      </c>
    </row>
    <row r="1204" spans="1:11" hidden="1">
      <c r="A1204" s="229" t="s">
        <v>304</v>
      </c>
      <c r="B1204" s="225" t="s">
        <v>53</v>
      </c>
      <c r="C1204" s="225" t="s">
        <v>47</v>
      </c>
      <c r="D1204" s="225" t="s">
        <v>165</v>
      </c>
      <c r="E1204" s="225" t="s">
        <v>302</v>
      </c>
      <c r="F1204" s="225"/>
      <c r="G1204" s="230"/>
      <c r="H1204" s="230"/>
      <c r="I1204" s="230"/>
      <c r="J1204" s="207" t="e">
        <f>#REF!+H1204+I1204+G1204</f>
        <v>#REF!</v>
      </c>
      <c r="K1204" s="198">
        <v>1</v>
      </c>
    </row>
    <row r="1205" spans="1:11" ht="25.5" hidden="1">
      <c r="A1205" s="229" t="s">
        <v>305</v>
      </c>
      <c r="B1205" s="225" t="s">
        <v>53</v>
      </c>
      <c r="C1205" s="225" t="s">
        <v>47</v>
      </c>
      <c r="D1205" s="225" t="s">
        <v>165</v>
      </c>
      <c r="E1205" s="225" t="s">
        <v>306</v>
      </c>
      <c r="F1205" s="225" t="s">
        <v>307</v>
      </c>
      <c r="G1205" s="230"/>
      <c r="H1205" s="230"/>
      <c r="I1205" s="230"/>
      <c r="J1205" s="207" t="e">
        <f>#REF!+H1205+I1205+G1205</f>
        <v>#REF!</v>
      </c>
      <c r="K1205" s="198">
        <v>1</v>
      </c>
    </row>
    <row r="1206" spans="1:11" ht="13.5" hidden="1">
      <c r="A1206" s="227" t="s">
        <v>308</v>
      </c>
      <c r="B1206" s="225" t="s">
        <v>53</v>
      </c>
      <c r="C1206" s="225" t="s">
        <v>47</v>
      </c>
      <c r="D1206" s="225" t="s">
        <v>165</v>
      </c>
      <c r="E1206" s="225" t="s">
        <v>223</v>
      </c>
      <c r="F1206" s="225">
        <v>290</v>
      </c>
      <c r="G1206" s="228">
        <f>G1207+G1208+G1209+G1210+G1211+G1212+G1213+G1214</f>
        <v>0</v>
      </c>
      <c r="H1206" s="228">
        <f>H1207+H1208+H1209+H1210+H1211+H1212+H1213+H1214</f>
        <v>0</v>
      </c>
      <c r="I1206" s="228">
        <f>I1207+I1208+I1209+I1210+I1211+I1212+I1213+I1214</f>
        <v>0</v>
      </c>
      <c r="J1206" s="207" t="e">
        <f>#REF!+H1206+I1206+G1206</f>
        <v>#REF!</v>
      </c>
      <c r="K1206" s="198">
        <v>1</v>
      </c>
    </row>
    <row r="1207" spans="1:11" ht="25.5" hidden="1">
      <c r="A1207" s="229" t="s">
        <v>309</v>
      </c>
      <c r="B1207" s="225" t="s">
        <v>53</v>
      </c>
      <c r="C1207" s="225" t="s">
        <v>47</v>
      </c>
      <c r="D1207" s="225" t="s">
        <v>165</v>
      </c>
      <c r="E1207" s="225" t="s">
        <v>310</v>
      </c>
      <c r="F1207" s="225"/>
      <c r="G1207" s="230"/>
      <c r="H1207" s="230"/>
      <c r="I1207" s="230"/>
      <c r="J1207" s="207" t="e">
        <f>#REF!+H1207+I1207+G1207</f>
        <v>#REF!</v>
      </c>
      <c r="K1207" s="198">
        <v>1</v>
      </c>
    </row>
    <row r="1208" spans="1:11" hidden="1">
      <c r="A1208" s="229" t="s">
        <v>311</v>
      </c>
      <c r="B1208" s="225" t="s">
        <v>53</v>
      </c>
      <c r="C1208" s="225" t="s">
        <v>47</v>
      </c>
      <c r="D1208" s="225" t="s">
        <v>165</v>
      </c>
      <c r="E1208" s="225" t="s">
        <v>312</v>
      </c>
      <c r="F1208" s="225"/>
      <c r="G1208" s="232"/>
      <c r="H1208" s="232"/>
      <c r="I1208" s="232"/>
      <c r="J1208" s="207" t="e">
        <f>#REF!+H1208+I1208+G1208</f>
        <v>#REF!</v>
      </c>
      <c r="K1208" s="198">
        <v>1</v>
      </c>
    </row>
    <row r="1209" spans="1:11" hidden="1">
      <c r="A1209" s="229" t="s">
        <v>313</v>
      </c>
      <c r="B1209" s="225" t="s">
        <v>53</v>
      </c>
      <c r="C1209" s="225" t="s">
        <v>47</v>
      </c>
      <c r="D1209" s="225" t="s">
        <v>165</v>
      </c>
      <c r="E1209" s="225" t="s">
        <v>223</v>
      </c>
      <c r="F1209" s="225"/>
      <c r="G1209" s="232"/>
      <c r="H1209" s="232"/>
      <c r="I1209" s="232"/>
      <c r="J1209" s="207" t="e">
        <f>#REF!+H1209+I1209+G1209</f>
        <v>#REF!</v>
      </c>
      <c r="K1209" s="198">
        <v>1</v>
      </c>
    </row>
    <row r="1210" spans="1:11" hidden="1">
      <c r="A1210" s="229" t="s">
        <v>314</v>
      </c>
      <c r="B1210" s="225" t="s">
        <v>53</v>
      </c>
      <c r="C1210" s="225" t="s">
        <v>47</v>
      </c>
      <c r="D1210" s="225" t="s">
        <v>165</v>
      </c>
      <c r="E1210" s="225" t="s">
        <v>223</v>
      </c>
      <c r="F1210" s="225"/>
      <c r="G1210" s="232"/>
      <c r="H1210" s="232"/>
      <c r="I1210" s="232"/>
      <c r="J1210" s="207" t="e">
        <f>#REF!+H1210+I1210+G1210</f>
        <v>#REF!</v>
      </c>
      <c r="K1210" s="198">
        <v>1</v>
      </c>
    </row>
    <row r="1211" spans="1:11" hidden="1">
      <c r="A1211" s="229" t="s">
        <v>315</v>
      </c>
      <c r="B1211" s="225" t="s">
        <v>53</v>
      </c>
      <c r="C1211" s="225" t="s">
        <v>47</v>
      </c>
      <c r="D1211" s="225" t="s">
        <v>165</v>
      </c>
      <c r="E1211" s="225" t="s">
        <v>223</v>
      </c>
      <c r="F1211" s="225"/>
      <c r="G1211" s="230"/>
      <c r="H1211" s="230"/>
      <c r="I1211" s="230"/>
      <c r="J1211" s="207" t="e">
        <f>#REF!+H1211+I1211+G1211</f>
        <v>#REF!</v>
      </c>
      <c r="K1211" s="198">
        <v>1</v>
      </c>
    </row>
    <row r="1212" spans="1:11" ht="38.25" hidden="1">
      <c r="A1212" s="229" t="s">
        <v>316</v>
      </c>
      <c r="B1212" s="225" t="s">
        <v>53</v>
      </c>
      <c r="C1212" s="225" t="s">
        <v>47</v>
      </c>
      <c r="D1212" s="225" t="s">
        <v>165</v>
      </c>
      <c r="E1212" s="225" t="s">
        <v>223</v>
      </c>
      <c r="F1212" s="225"/>
      <c r="G1212" s="230"/>
      <c r="H1212" s="230"/>
      <c r="I1212" s="230"/>
      <c r="J1212" s="207" t="e">
        <f>#REF!+H1212+I1212+G1212</f>
        <v>#REF!</v>
      </c>
      <c r="K1212" s="198">
        <v>1</v>
      </c>
    </row>
    <row r="1213" spans="1:11" hidden="1">
      <c r="A1213" s="229" t="s">
        <v>317</v>
      </c>
      <c r="B1213" s="225" t="s">
        <v>53</v>
      </c>
      <c r="C1213" s="225" t="s">
        <v>47</v>
      </c>
      <c r="D1213" s="225" t="s">
        <v>165</v>
      </c>
      <c r="E1213" s="225" t="s">
        <v>223</v>
      </c>
      <c r="F1213" s="225"/>
      <c r="G1213" s="230"/>
      <c r="H1213" s="230"/>
      <c r="I1213" s="230"/>
      <c r="J1213" s="207" t="e">
        <f>#REF!+H1213+I1213+G1213</f>
        <v>#REF!</v>
      </c>
      <c r="K1213" s="198">
        <v>1</v>
      </c>
    </row>
    <row r="1214" spans="1:11" hidden="1">
      <c r="A1214" s="229" t="s">
        <v>220</v>
      </c>
      <c r="B1214" s="225" t="s">
        <v>53</v>
      </c>
      <c r="C1214" s="225" t="s">
        <v>47</v>
      </c>
      <c r="D1214" s="225" t="s">
        <v>165</v>
      </c>
      <c r="E1214" s="225" t="s">
        <v>223</v>
      </c>
      <c r="F1214" s="225"/>
      <c r="G1214" s="232"/>
      <c r="H1214" s="232"/>
      <c r="I1214" s="232"/>
      <c r="J1214" s="207" t="e">
        <f>#REF!+H1214+I1214+G1214</f>
        <v>#REF!</v>
      </c>
      <c r="K1214" s="198">
        <v>1</v>
      </c>
    </row>
    <row r="1215" spans="1:11" ht="13.5" hidden="1">
      <c r="A1215" s="227" t="s">
        <v>319</v>
      </c>
      <c r="B1215" s="225" t="s">
        <v>53</v>
      </c>
      <c r="C1215" s="225" t="s">
        <v>47</v>
      </c>
      <c r="D1215" s="225" t="s">
        <v>165</v>
      </c>
      <c r="E1215" s="225" t="s">
        <v>223</v>
      </c>
      <c r="F1215" s="234">
        <v>300</v>
      </c>
      <c r="G1215" s="235">
        <f>G1216+G1222+G1223</f>
        <v>0</v>
      </c>
      <c r="H1215" s="235">
        <f>H1216+H1222+H1223</f>
        <v>0</v>
      </c>
      <c r="I1215" s="235">
        <f>I1216+I1222+I1223</f>
        <v>0</v>
      </c>
      <c r="J1215" s="207" t="e">
        <f>#REF!+H1215+I1215+G1215</f>
        <v>#REF!</v>
      </c>
      <c r="K1215" s="198">
        <v>1</v>
      </c>
    </row>
    <row r="1216" spans="1:11" ht="25.5" hidden="1">
      <c r="A1216" s="231" t="s">
        <v>320</v>
      </c>
      <c r="B1216" s="225" t="s">
        <v>53</v>
      </c>
      <c r="C1216" s="225" t="s">
        <v>47</v>
      </c>
      <c r="D1216" s="225" t="s">
        <v>165</v>
      </c>
      <c r="E1216" s="225" t="s">
        <v>223</v>
      </c>
      <c r="F1216" s="225">
        <v>310</v>
      </c>
      <c r="G1216" s="228">
        <f>G1217+G1218+G1219+G1220+G1221</f>
        <v>0</v>
      </c>
      <c r="H1216" s="228">
        <f>H1217+H1218+H1219+H1220+H1221</f>
        <v>0</v>
      </c>
      <c r="I1216" s="228">
        <f>I1217+I1218+I1219+I1220+I1221</f>
        <v>0</v>
      </c>
      <c r="J1216" s="207" t="e">
        <f>#REF!+H1216+I1216+G1216</f>
        <v>#REF!</v>
      </c>
      <c r="K1216" s="198">
        <v>1</v>
      </c>
    </row>
    <row r="1217" spans="1:11" ht="38.25" hidden="1">
      <c r="A1217" s="229" t="s">
        <v>321</v>
      </c>
      <c r="B1217" s="225" t="s">
        <v>53</v>
      </c>
      <c r="C1217" s="225" t="s">
        <v>47</v>
      </c>
      <c r="D1217" s="225" t="s">
        <v>165</v>
      </c>
      <c r="E1217" s="225" t="s">
        <v>223</v>
      </c>
      <c r="F1217" s="225"/>
      <c r="G1217" s="232"/>
      <c r="H1217" s="232"/>
      <c r="I1217" s="232"/>
      <c r="J1217" s="207" t="e">
        <f>#REF!+H1217+I1217+G1217</f>
        <v>#REF!</v>
      </c>
      <c r="K1217" s="198">
        <v>1</v>
      </c>
    </row>
    <row r="1218" spans="1:11" hidden="1">
      <c r="A1218" s="229" t="s">
        <v>322</v>
      </c>
      <c r="B1218" s="225" t="s">
        <v>53</v>
      </c>
      <c r="C1218" s="225" t="s">
        <v>47</v>
      </c>
      <c r="D1218" s="225" t="s">
        <v>165</v>
      </c>
      <c r="E1218" s="225"/>
      <c r="F1218" s="225"/>
      <c r="G1218" s="232"/>
      <c r="H1218" s="232"/>
      <c r="I1218" s="232"/>
      <c r="J1218" s="207" t="e">
        <f>#REF!+H1218+I1218+G1218</f>
        <v>#REF!</v>
      </c>
      <c r="K1218" s="198">
        <v>1</v>
      </c>
    </row>
    <row r="1219" spans="1:11" hidden="1">
      <c r="A1219" s="229" t="s">
        <v>323</v>
      </c>
      <c r="B1219" s="225" t="s">
        <v>53</v>
      </c>
      <c r="C1219" s="225" t="s">
        <v>47</v>
      </c>
      <c r="D1219" s="225" t="s">
        <v>165</v>
      </c>
      <c r="E1219" s="225" t="s">
        <v>223</v>
      </c>
      <c r="F1219" s="225"/>
      <c r="G1219" s="232"/>
      <c r="H1219" s="232"/>
      <c r="I1219" s="232"/>
      <c r="J1219" s="207" t="e">
        <f>#REF!+H1219+I1219+G1219</f>
        <v>#REF!</v>
      </c>
      <c r="K1219" s="198">
        <v>1</v>
      </c>
    </row>
    <row r="1220" spans="1:11" ht="38.25" hidden="1">
      <c r="A1220" s="229" t="s">
        <v>324</v>
      </c>
      <c r="B1220" s="225" t="s">
        <v>53</v>
      </c>
      <c r="C1220" s="225" t="s">
        <v>47</v>
      </c>
      <c r="D1220" s="225" t="s">
        <v>165</v>
      </c>
      <c r="E1220" s="225" t="s">
        <v>223</v>
      </c>
      <c r="F1220" s="225"/>
      <c r="G1220" s="230"/>
      <c r="H1220" s="230"/>
      <c r="I1220" s="230"/>
      <c r="J1220" s="207" t="e">
        <f>#REF!+H1220+I1220+G1220</f>
        <v>#REF!</v>
      </c>
      <c r="K1220" s="198">
        <v>1</v>
      </c>
    </row>
    <row r="1221" spans="1:11" hidden="1">
      <c r="A1221" s="229" t="s">
        <v>220</v>
      </c>
      <c r="B1221" s="225" t="s">
        <v>53</v>
      </c>
      <c r="C1221" s="225" t="s">
        <v>47</v>
      </c>
      <c r="D1221" s="225" t="s">
        <v>165</v>
      </c>
      <c r="E1221" s="225" t="s">
        <v>223</v>
      </c>
      <c r="F1221" s="225"/>
      <c r="G1221" s="232"/>
      <c r="H1221" s="232"/>
      <c r="I1221" s="232"/>
      <c r="J1221" s="207" t="e">
        <f>#REF!+H1221+I1221+G1221</f>
        <v>#REF!</v>
      </c>
      <c r="K1221" s="198">
        <v>1</v>
      </c>
    </row>
    <row r="1222" spans="1:11" hidden="1">
      <c r="A1222" s="231" t="s">
        <v>325</v>
      </c>
      <c r="B1222" s="225" t="s">
        <v>53</v>
      </c>
      <c r="C1222" s="225" t="s">
        <v>47</v>
      </c>
      <c r="D1222" s="225" t="s">
        <v>165</v>
      </c>
      <c r="E1222" s="225" t="s">
        <v>223</v>
      </c>
      <c r="F1222" s="225">
        <v>320</v>
      </c>
      <c r="G1222" s="232"/>
      <c r="H1222" s="232"/>
      <c r="I1222" s="232"/>
      <c r="J1222" s="207" t="e">
        <f>#REF!+H1222+I1222+G1222</f>
        <v>#REF!</v>
      </c>
      <c r="K1222" s="198">
        <v>1</v>
      </c>
    </row>
    <row r="1223" spans="1:11" ht="25.5" hidden="1">
      <c r="A1223" s="231" t="s">
        <v>326</v>
      </c>
      <c r="B1223" s="225" t="s">
        <v>53</v>
      </c>
      <c r="C1223" s="225" t="s">
        <v>47</v>
      </c>
      <c r="D1223" s="225" t="s">
        <v>165</v>
      </c>
      <c r="E1223" s="225" t="s">
        <v>223</v>
      </c>
      <c r="F1223" s="225">
        <v>340</v>
      </c>
      <c r="G1223" s="228">
        <f>G1224+G1225+G1226+G1227+G1228+G1229+G1230+G1231+G1232</f>
        <v>0</v>
      </c>
      <c r="H1223" s="228">
        <f>H1224+H1225+H1226+H1227+H1228+H1229+H1230+H1231+H1232</f>
        <v>0</v>
      </c>
      <c r="I1223" s="228">
        <f>I1224+I1225+I1226+I1227+I1228+I1229+I1230+I1231+I1232</f>
        <v>0</v>
      </c>
      <c r="J1223" s="207" t="e">
        <f>#REF!+H1223+I1223+G1223</f>
        <v>#REF!</v>
      </c>
      <c r="K1223" s="198">
        <v>1</v>
      </c>
    </row>
    <row r="1224" spans="1:11" hidden="1">
      <c r="A1224" s="229" t="s">
        <v>327</v>
      </c>
      <c r="B1224" s="225" t="s">
        <v>53</v>
      </c>
      <c r="C1224" s="225" t="s">
        <v>47</v>
      </c>
      <c r="D1224" s="225" t="s">
        <v>165</v>
      </c>
      <c r="E1224" s="225" t="s">
        <v>223</v>
      </c>
      <c r="F1224" s="225"/>
      <c r="G1224" s="232"/>
      <c r="H1224" s="232"/>
      <c r="I1224" s="232"/>
      <c r="J1224" s="207" t="e">
        <f>#REF!+H1224+I1224+G1224</f>
        <v>#REF!</v>
      </c>
      <c r="K1224" s="198">
        <v>1</v>
      </c>
    </row>
    <row r="1225" spans="1:11" hidden="1">
      <c r="A1225" s="229" t="s">
        <v>328</v>
      </c>
      <c r="B1225" s="225" t="s">
        <v>53</v>
      </c>
      <c r="C1225" s="225" t="s">
        <v>47</v>
      </c>
      <c r="D1225" s="225" t="s">
        <v>165</v>
      </c>
      <c r="E1225" s="225" t="s">
        <v>223</v>
      </c>
      <c r="F1225" s="225"/>
      <c r="G1225" s="230"/>
      <c r="H1225" s="230"/>
      <c r="I1225" s="230"/>
      <c r="J1225" s="207" t="e">
        <f>#REF!+H1225+I1225+G1225</f>
        <v>#REF!</v>
      </c>
      <c r="K1225" s="198">
        <v>1</v>
      </c>
    </row>
    <row r="1226" spans="1:11" hidden="1">
      <c r="A1226" s="229" t="s">
        <v>329</v>
      </c>
      <c r="B1226" s="225" t="s">
        <v>53</v>
      </c>
      <c r="C1226" s="225" t="s">
        <v>47</v>
      </c>
      <c r="D1226" s="225" t="s">
        <v>165</v>
      </c>
      <c r="E1226" s="225" t="s">
        <v>223</v>
      </c>
      <c r="F1226" s="225"/>
      <c r="G1226" s="230"/>
      <c r="H1226" s="230"/>
      <c r="I1226" s="230"/>
      <c r="J1226" s="207" t="e">
        <f>#REF!+H1226+I1226+G1226</f>
        <v>#REF!</v>
      </c>
      <c r="K1226" s="198">
        <v>1</v>
      </c>
    </row>
    <row r="1227" spans="1:11" hidden="1">
      <c r="A1227" s="229" t="s">
        <v>330</v>
      </c>
      <c r="B1227" s="225" t="s">
        <v>53</v>
      </c>
      <c r="C1227" s="225" t="s">
        <v>47</v>
      </c>
      <c r="D1227" s="225" t="s">
        <v>165</v>
      </c>
      <c r="E1227" s="225" t="s">
        <v>223</v>
      </c>
      <c r="F1227" s="225"/>
      <c r="G1227" s="230"/>
      <c r="H1227" s="230"/>
      <c r="I1227" s="230"/>
      <c r="J1227" s="207" t="e">
        <f>#REF!+H1227+I1227+G1227</f>
        <v>#REF!</v>
      </c>
      <c r="K1227" s="198">
        <v>1</v>
      </c>
    </row>
    <row r="1228" spans="1:11" hidden="1">
      <c r="A1228" s="229" t="s">
        <v>331</v>
      </c>
      <c r="B1228" s="225" t="s">
        <v>53</v>
      </c>
      <c r="C1228" s="225" t="s">
        <v>47</v>
      </c>
      <c r="D1228" s="225" t="s">
        <v>165</v>
      </c>
      <c r="E1228" s="225" t="s">
        <v>223</v>
      </c>
      <c r="F1228" s="225"/>
      <c r="G1228" s="230"/>
      <c r="H1228" s="230"/>
      <c r="I1228" s="230"/>
      <c r="J1228" s="207" t="e">
        <f>#REF!+H1228+I1228+G1228</f>
        <v>#REF!</v>
      </c>
      <c r="K1228" s="198">
        <v>1</v>
      </c>
    </row>
    <row r="1229" spans="1:11" hidden="1">
      <c r="A1229" s="229" t="s">
        <v>332</v>
      </c>
      <c r="B1229" s="225" t="s">
        <v>53</v>
      </c>
      <c r="C1229" s="225" t="s">
        <v>47</v>
      </c>
      <c r="D1229" s="225" t="s">
        <v>165</v>
      </c>
      <c r="E1229" s="225" t="s">
        <v>223</v>
      </c>
      <c r="F1229" s="225"/>
      <c r="G1229" s="230"/>
      <c r="H1229" s="230"/>
      <c r="I1229" s="230"/>
      <c r="J1229" s="207" t="e">
        <f>#REF!+H1229+I1229+G1229</f>
        <v>#REF!</v>
      </c>
      <c r="K1229" s="198">
        <v>1</v>
      </c>
    </row>
    <row r="1230" spans="1:11" ht="25.5" hidden="1">
      <c r="A1230" s="229" t="s">
        <v>333</v>
      </c>
      <c r="B1230" s="225" t="s">
        <v>53</v>
      </c>
      <c r="C1230" s="225" t="s">
        <v>47</v>
      </c>
      <c r="D1230" s="225" t="s">
        <v>165</v>
      </c>
      <c r="E1230" s="225" t="s">
        <v>223</v>
      </c>
      <c r="F1230" s="225"/>
      <c r="G1230" s="230"/>
      <c r="H1230" s="230"/>
      <c r="I1230" s="230"/>
      <c r="J1230" s="207" t="e">
        <f>#REF!+H1230+I1230+G1230</f>
        <v>#REF!</v>
      </c>
      <c r="K1230" s="198">
        <v>1</v>
      </c>
    </row>
    <row r="1231" spans="1:11" ht="25.5" hidden="1">
      <c r="A1231" s="229" t="s">
        <v>334</v>
      </c>
      <c r="B1231" s="225" t="s">
        <v>53</v>
      </c>
      <c r="C1231" s="225" t="s">
        <v>47</v>
      </c>
      <c r="D1231" s="225" t="s">
        <v>165</v>
      </c>
      <c r="E1231" s="225" t="s">
        <v>248</v>
      </c>
      <c r="F1231" s="225"/>
      <c r="G1231" s="230"/>
      <c r="H1231" s="230"/>
      <c r="I1231" s="230"/>
      <c r="J1231" s="207" t="e">
        <f>#REF!+H1231+I1231+G1231</f>
        <v>#REF!</v>
      </c>
      <c r="K1231" s="198">
        <v>1</v>
      </c>
    </row>
    <row r="1232" spans="1:11" hidden="1">
      <c r="A1232" s="229" t="s">
        <v>335</v>
      </c>
      <c r="B1232" s="225" t="s">
        <v>53</v>
      </c>
      <c r="C1232" s="225" t="s">
        <v>47</v>
      </c>
      <c r="D1232" s="225" t="s">
        <v>165</v>
      </c>
      <c r="E1232" s="225" t="s">
        <v>223</v>
      </c>
      <c r="F1232" s="225"/>
      <c r="G1232" s="230"/>
      <c r="H1232" s="230"/>
      <c r="I1232" s="230"/>
      <c r="J1232" s="207" t="e">
        <f>#REF!+H1232+I1232+G1232</f>
        <v>#REF!</v>
      </c>
      <c r="K1232" s="198">
        <v>1</v>
      </c>
    </row>
    <row r="1233" spans="1:12" ht="25.5" hidden="1">
      <c r="A1233" s="221" t="s">
        <v>361</v>
      </c>
      <c r="B1233" s="222" t="s">
        <v>53</v>
      </c>
      <c r="C1233" s="222" t="s">
        <v>47</v>
      </c>
      <c r="D1233" s="222" t="s">
        <v>164</v>
      </c>
      <c r="E1233" s="222"/>
      <c r="F1233" s="222"/>
      <c r="G1233" s="223">
        <f>G1234+G1301</f>
        <v>0</v>
      </c>
      <c r="H1233" s="223">
        <f>H1234+H1301</f>
        <v>0</v>
      </c>
      <c r="I1233" s="223">
        <f>I1234+I1301</f>
        <v>0</v>
      </c>
      <c r="J1233" s="207" t="e">
        <f>#REF!+H1233+I1233+G1233</f>
        <v>#REF!</v>
      </c>
      <c r="K1233" s="198">
        <v>1</v>
      </c>
      <c r="L1233" s="283" t="e">
        <f>#REF!-#REF!</f>
        <v>#REF!</v>
      </c>
    </row>
    <row r="1234" spans="1:12" hidden="1">
      <c r="A1234" s="224" t="s">
        <v>212</v>
      </c>
      <c r="B1234" s="225" t="s">
        <v>53</v>
      </c>
      <c r="C1234" s="225" t="s">
        <v>47</v>
      </c>
      <c r="D1234" s="225" t="s">
        <v>164</v>
      </c>
      <c r="E1234" s="225"/>
      <c r="F1234" s="225" t="s">
        <v>152</v>
      </c>
      <c r="G1234" s="226">
        <f>G1235+G1241+G1279+G1282+G1285+G1287+G1292</f>
        <v>0</v>
      </c>
      <c r="H1234" s="226">
        <f>H1235+H1241+H1279+H1282+H1285+H1287+H1292</f>
        <v>0</v>
      </c>
      <c r="I1234" s="226">
        <f>I1235+I1241+I1279+I1282+I1285+I1287+I1292</f>
        <v>0</v>
      </c>
      <c r="J1234" s="207" t="e">
        <f>#REF!+H1234+I1234+G1234</f>
        <v>#REF!</v>
      </c>
      <c r="K1234" s="198">
        <v>1</v>
      </c>
      <c r="L1234" s="283" t="e">
        <f>#REF!-#REF!</f>
        <v>#REF!</v>
      </c>
    </row>
    <row r="1235" spans="1:12" ht="27" hidden="1">
      <c r="A1235" s="227" t="s">
        <v>213</v>
      </c>
      <c r="B1235" s="225" t="s">
        <v>53</v>
      </c>
      <c r="C1235" s="225" t="s">
        <v>47</v>
      </c>
      <c r="D1235" s="225" t="s">
        <v>164</v>
      </c>
      <c r="E1235" s="225" t="s">
        <v>214</v>
      </c>
      <c r="F1235" s="225"/>
      <c r="G1235" s="228">
        <f>G1236+G1237+G1240</f>
        <v>0</v>
      </c>
      <c r="H1235" s="228">
        <f>H1236+H1237+H1240</f>
        <v>0</v>
      </c>
      <c r="I1235" s="228">
        <f>I1236+I1237+I1240</f>
        <v>0</v>
      </c>
      <c r="J1235" s="207" t="e">
        <f>#REF!+H1235+I1235+G1235</f>
        <v>#REF!</v>
      </c>
      <c r="K1235" s="198">
        <v>1</v>
      </c>
    </row>
    <row r="1236" spans="1:12" hidden="1">
      <c r="A1236" s="229" t="s">
        <v>216</v>
      </c>
      <c r="B1236" s="225" t="s">
        <v>53</v>
      </c>
      <c r="C1236" s="225" t="s">
        <v>47</v>
      </c>
      <c r="D1236" s="225" t="s">
        <v>164</v>
      </c>
      <c r="E1236" s="225" t="s">
        <v>217</v>
      </c>
      <c r="F1236" s="225">
        <v>211</v>
      </c>
      <c r="G1236" s="230"/>
      <c r="H1236" s="230"/>
      <c r="I1236" s="230"/>
      <c r="J1236" s="207" t="e">
        <f>#REF!+H1236+I1236+G1236</f>
        <v>#REF!</v>
      </c>
      <c r="K1236" s="198">
        <v>1</v>
      </c>
    </row>
    <row r="1237" spans="1:12" hidden="1">
      <c r="A1237" s="231" t="s">
        <v>218</v>
      </c>
      <c r="B1237" s="225" t="s">
        <v>53</v>
      </c>
      <c r="C1237" s="225" t="s">
        <v>47</v>
      </c>
      <c r="D1237" s="225" t="s">
        <v>164</v>
      </c>
      <c r="E1237" s="225" t="s">
        <v>217</v>
      </c>
      <c r="F1237" s="225">
        <v>212</v>
      </c>
      <c r="G1237" s="228">
        <f>G1238+G1239</f>
        <v>0</v>
      </c>
      <c r="H1237" s="228">
        <f>H1238+H1239</f>
        <v>0</v>
      </c>
      <c r="I1237" s="228">
        <f>I1238+I1239</f>
        <v>0</v>
      </c>
      <c r="J1237" s="207" t="e">
        <f>#REF!+H1237+I1237+G1237</f>
        <v>#REF!</v>
      </c>
      <c r="K1237" s="198">
        <v>1</v>
      </c>
    </row>
    <row r="1238" spans="1:12" hidden="1">
      <c r="A1238" s="229" t="s">
        <v>219</v>
      </c>
      <c r="B1238" s="225" t="s">
        <v>53</v>
      </c>
      <c r="C1238" s="225" t="s">
        <v>47</v>
      </c>
      <c r="D1238" s="225" t="s">
        <v>164</v>
      </c>
      <c r="E1238" s="225" t="s">
        <v>217</v>
      </c>
      <c r="F1238" s="225"/>
      <c r="G1238" s="230"/>
      <c r="H1238" s="230"/>
      <c r="I1238" s="230"/>
      <c r="J1238" s="207" t="e">
        <f>#REF!+H1238+I1238+G1238</f>
        <v>#REF!</v>
      </c>
      <c r="K1238" s="198">
        <v>1</v>
      </c>
    </row>
    <row r="1239" spans="1:12" hidden="1">
      <c r="A1239" s="229" t="s">
        <v>220</v>
      </c>
      <c r="B1239" s="225" t="s">
        <v>53</v>
      </c>
      <c r="C1239" s="225" t="s">
        <v>47</v>
      </c>
      <c r="D1239" s="225" t="s">
        <v>164</v>
      </c>
      <c r="E1239" s="225" t="s">
        <v>217</v>
      </c>
      <c r="F1239" s="225"/>
      <c r="G1239" s="232"/>
      <c r="H1239" s="232"/>
      <c r="I1239" s="232"/>
      <c r="J1239" s="207" t="e">
        <f>#REF!+H1239+I1239+G1239</f>
        <v>#REF!</v>
      </c>
      <c r="K1239" s="198">
        <v>1</v>
      </c>
    </row>
    <row r="1240" spans="1:12" hidden="1">
      <c r="A1240" s="231" t="s">
        <v>221</v>
      </c>
      <c r="B1240" s="225" t="s">
        <v>53</v>
      </c>
      <c r="C1240" s="225" t="s">
        <v>47</v>
      </c>
      <c r="D1240" s="225" t="s">
        <v>164</v>
      </c>
      <c r="E1240" s="225" t="s">
        <v>217</v>
      </c>
      <c r="F1240" s="225">
        <v>213</v>
      </c>
      <c r="G1240" s="230"/>
      <c r="H1240" s="230"/>
      <c r="I1240" s="230"/>
      <c r="J1240" s="207" t="e">
        <f>#REF!+H1240+I1240+G1240</f>
        <v>#REF!</v>
      </c>
      <c r="K1240" s="198">
        <v>1</v>
      </c>
    </row>
    <row r="1241" spans="1:12" ht="13.5" hidden="1">
      <c r="A1241" s="227" t="s">
        <v>222</v>
      </c>
      <c r="B1241" s="225" t="s">
        <v>53</v>
      </c>
      <c r="C1241" s="225" t="s">
        <v>47</v>
      </c>
      <c r="D1241" s="225" t="s">
        <v>164</v>
      </c>
      <c r="E1241" s="225" t="s">
        <v>223</v>
      </c>
      <c r="F1241" s="225">
        <v>220</v>
      </c>
      <c r="G1241" s="228">
        <f>G1242+G1243+G1246+G1251+G1252+G1262</f>
        <v>0</v>
      </c>
      <c r="H1241" s="228">
        <f>H1242+H1243+H1246+H1251+H1252+H1262</f>
        <v>0</v>
      </c>
      <c r="I1241" s="228">
        <f>I1242+I1243+I1246+I1251+I1252+I1262</f>
        <v>0</v>
      </c>
      <c r="J1241" s="207" t="e">
        <f>#REF!+H1241+I1241+G1241</f>
        <v>#REF!</v>
      </c>
      <c r="K1241" s="198">
        <v>1</v>
      </c>
      <c r="L1241" s="283" t="e">
        <f>#REF!-#REF!</f>
        <v>#REF!</v>
      </c>
    </row>
    <row r="1242" spans="1:12" hidden="1">
      <c r="A1242" s="229" t="s">
        <v>224</v>
      </c>
      <c r="B1242" s="225" t="s">
        <v>53</v>
      </c>
      <c r="C1242" s="225" t="s">
        <v>47</v>
      </c>
      <c r="D1242" s="225" t="s">
        <v>164</v>
      </c>
      <c r="E1242" s="225" t="s">
        <v>223</v>
      </c>
      <c r="F1242" s="225">
        <v>221</v>
      </c>
      <c r="G1242" s="230"/>
      <c r="H1242" s="230"/>
      <c r="I1242" s="230"/>
      <c r="J1242" s="207" t="e">
        <f>#REF!+H1242+I1242+G1242</f>
        <v>#REF!</v>
      </c>
      <c r="K1242" s="198">
        <v>1</v>
      </c>
    </row>
    <row r="1243" spans="1:12" ht="13.5" hidden="1">
      <c r="A1243" s="227" t="s">
        <v>225</v>
      </c>
      <c r="B1243" s="225" t="s">
        <v>53</v>
      </c>
      <c r="C1243" s="225" t="s">
        <v>47</v>
      </c>
      <c r="D1243" s="225" t="s">
        <v>164</v>
      </c>
      <c r="E1243" s="225" t="s">
        <v>223</v>
      </c>
      <c r="F1243" s="225">
        <v>222</v>
      </c>
      <c r="G1243" s="233">
        <f>G1244+G1245</f>
        <v>0</v>
      </c>
      <c r="H1243" s="233">
        <f>H1244+H1245</f>
        <v>0</v>
      </c>
      <c r="I1243" s="233">
        <f>I1244+I1245</f>
        <v>0</v>
      </c>
      <c r="J1243" s="207" t="e">
        <f>#REF!+H1243+I1243+G1243</f>
        <v>#REF!</v>
      </c>
      <c r="K1243" s="198">
        <v>1</v>
      </c>
    </row>
    <row r="1244" spans="1:12" hidden="1">
      <c r="A1244" s="229" t="s">
        <v>226</v>
      </c>
      <c r="B1244" s="225" t="s">
        <v>53</v>
      </c>
      <c r="C1244" s="225" t="s">
        <v>47</v>
      </c>
      <c r="D1244" s="225" t="s">
        <v>164</v>
      </c>
      <c r="E1244" s="225" t="s">
        <v>223</v>
      </c>
      <c r="F1244" s="225"/>
      <c r="G1244" s="232"/>
      <c r="H1244" s="232"/>
      <c r="I1244" s="232"/>
      <c r="J1244" s="207" t="e">
        <f>#REF!+H1244+I1244+G1244</f>
        <v>#REF!</v>
      </c>
      <c r="K1244" s="198">
        <v>1</v>
      </c>
    </row>
    <row r="1245" spans="1:12" ht="25.5" hidden="1">
      <c r="A1245" s="229" t="s">
        <v>227</v>
      </c>
      <c r="B1245" s="225" t="s">
        <v>53</v>
      </c>
      <c r="C1245" s="225" t="s">
        <v>47</v>
      </c>
      <c r="D1245" s="225" t="s">
        <v>164</v>
      </c>
      <c r="E1245" s="225" t="s">
        <v>223</v>
      </c>
      <c r="F1245" s="225"/>
      <c r="G1245" s="232"/>
      <c r="H1245" s="232"/>
      <c r="I1245" s="232"/>
      <c r="J1245" s="207" t="e">
        <f>#REF!+H1245+I1245+G1245</f>
        <v>#REF!</v>
      </c>
      <c r="K1245" s="198">
        <v>1</v>
      </c>
    </row>
    <row r="1246" spans="1:12" ht="13.5" hidden="1">
      <c r="A1246" s="227" t="s">
        <v>228</v>
      </c>
      <c r="B1246" s="225" t="s">
        <v>53</v>
      </c>
      <c r="C1246" s="225" t="s">
        <v>47</v>
      </c>
      <c r="D1246" s="225" t="s">
        <v>164</v>
      </c>
      <c r="E1246" s="225" t="s">
        <v>223</v>
      </c>
      <c r="F1246" s="225">
        <v>223</v>
      </c>
      <c r="G1246" s="228">
        <f>G1247+G1248+G1249+G1250</f>
        <v>0</v>
      </c>
      <c r="H1246" s="228">
        <f>H1247+H1248+H1249+H1250</f>
        <v>0</v>
      </c>
      <c r="I1246" s="228">
        <f>I1247+I1248+I1249+I1250</f>
        <v>0</v>
      </c>
      <c r="J1246" s="207" t="e">
        <f>#REF!+H1246+I1246+G1246</f>
        <v>#REF!</v>
      </c>
      <c r="K1246" s="198">
        <v>1</v>
      </c>
    </row>
    <row r="1247" spans="1:12" hidden="1">
      <c r="A1247" s="229" t="s">
        <v>229</v>
      </c>
      <c r="B1247" s="225" t="s">
        <v>53</v>
      </c>
      <c r="C1247" s="225" t="s">
        <v>47</v>
      </c>
      <c r="D1247" s="225" t="s">
        <v>164</v>
      </c>
      <c r="E1247" s="225" t="s">
        <v>223</v>
      </c>
      <c r="F1247" s="225"/>
      <c r="G1247" s="230"/>
      <c r="H1247" s="230"/>
      <c r="I1247" s="230"/>
      <c r="J1247" s="207" t="e">
        <f>#REF!+H1247+I1247+G1247</f>
        <v>#REF!</v>
      </c>
      <c r="K1247" s="198">
        <v>1</v>
      </c>
    </row>
    <row r="1248" spans="1:12" hidden="1">
      <c r="A1248" s="229" t="s">
        <v>230</v>
      </c>
      <c r="B1248" s="225" t="s">
        <v>53</v>
      </c>
      <c r="C1248" s="225" t="s">
        <v>47</v>
      </c>
      <c r="D1248" s="225" t="s">
        <v>164</v>
      </c>
      <c r="E1248" s="225" t="s">
        <v>223</v>
      </c>
      <c r="F1248" s="225"/>
      <c r="G1248" s="230"/>
      <c r="H1248" s="230"/>
      <c r="I1248" s="230"/>
      <c r="J1248" s="207" t="e">
        <f>#REF!+H1248+I1248+G1248</f>
        <v>#REF!</v>
      </c>
      <c r="K1248" s="198">
        <v>1</v>
      </c>
    </row>
    <row r="1249" spans="1:12" hidden="1">
      <c r="A1249" s="229" t="s">
        <v>231</v>
      </c>
      <c r="B1249" s="225" t="s">
        <v>53</v>
      </c>
      <c r="C1249" s="225" t="s">
        <v>47</v>
      </c>
      <c r="D1249" s="225" t="s">
        <v>164</v>
      </c>
      <c r="E1249" s="225" t="s">
        <v>223</v>
      </c>
      <c r="F1249" s="225"/>
      <c r="G1249" s="230"/>
      <c r="H1249" s="230"/>
      <c r="I1249" s="230"/>
      <c r="J1249" s="207" t="e">
        <f>#REF!+H1249+I1249+G1249</f>
        <v>#REF!</v>
      </c>
      <c r="K1249" s="198">
        <v>1</v>
      </c>
    </row>
    <row r="1250" spans="1:12" hidden="1">
      <c r="A1250" s="229" t="s">
        <v>232</v>
      </c>
      <c r="B1250" s="225" t="s">
        <v>53</v>
      </c>
      <c r="C1250" s="225" t="s">
        <v>47</v>
      </c>
      <c r="D1250" s="225" t="s">
        <v>164</v>
      </c>
      <c r="E1250" s="225" t="s">
        <v>223</v>
      </c>
      <c r="F1250" s="225"/>
      <c r="G1250" s="230"/>
      <c r="H1250" s="230"/>
      <c r="I1250" s="230"/>
      <c r="J1250" s="207" t="e">
        <f>#REF!+H1250+I1250+G1250</f>
        <v>#REF!</v>
      </c>
      <c r="K1250" s="198">
        <v>1</v>
      </c>
    </row>
    <row r="1251" spans="1:12" ht="13.5" hidden="1">
      <c r="A1251" s="227" t="s">
        <v>233</v>
      </c>
      <c r="B1251" s="225" t="s">
        <v>53</v>
      </c>
      <c r="C1251" s="225" t="s">
        <v>47</v>
      </c>
      <c r="D1251" s="225" t="s">
        <v>164</v>
      </c>
      <c r="E1251" s="225" t="s">
        <v>223</v>
      </c>
      <c r="F1251" s="225">
        <v>224</v>
      </c>
      <c r="G1251" s="232"/>
      <c r="H1251" s="232"/>
      <c r="I1251" s="232"/>
      <c r="J1251" s="207" t="e">
        <f>#REF!+H1251+I1251+G1251</f>
        <v>#REF!</v>
      </c>
      <c r="K1251" s="198">
        <v>1</v>
      </c>
    </row>
    <row r="1252" spans="1:12" ht="13.5" hidden="1">
      <c r="A1252" s="227" t="s">
        <v>234</v>
      </c>
      <c r="B1252" s="225" t="s">
        <v>53</v>
      </c>
      <c r="C1252" s="225" t="s">
        <v>47</v>
      </c>
      <c r="D1252" s="225" t="s">
        <v>164</v>
      </c>
      <c r="E1252" s="225" t="s">
        <v>223</v>
      </c>
      <c r="F1252" s="225">
        <v>225</v>
      </c>
      <c r="G1252" s="228">
        <f>G1253+G1254+G1255+G1256+G1257+G1258+G1259+G1260+G1261</f>
        <v>0</v>
      </c>
      <c r="H1252" s="228">
        <f>H1253+H1254+H1255+H1256+H1257+H1258+H1259+H1260+H1261</f>
        <v>0</v>
      </c>
      <c r="I1252" s="228">
        <f>I1253+I1254+I1255+I1256+I1257+I1258+I1259+I1260+I1261</f>
        <v>0</v>
      </c>
      <c r="J1252" s="207" t="e">
        <f>#REF!+H1252+I1252+G1252</f>
        <v>#REF!</v>
      </c>
      <c r="K1252" s="198">
        <v>1</v>
      </c>
      <c r="L1252" s="283" t="e">
        <f>#REF!-#REF!</f>
        <v>#REF!</v>
      </c>
    </row>
    <row r="1253" spans="1:12" ht="38.25" hidden="1">
      <c r="A1253" s="229" t="s">
        <v>235</v>
      </c>
      <c r="B1253" s="225" t="s">
        <v>53</v>
      </c>
      <c r="C1253" s="225" t="s">
        <v>47</v>
      </c>
      <c r="D1253" s="225" t="s">
        <v>164</v>
      </c>
      <c r="E1253" s="225" t="s">
        <v>223</v>
      </c>
      <c r="F1253" s="225"/>
      <c r="G1253" s="232"/>
      <c r="H1253" s="232"/>
      <c r="I1253" s="232"/>
      <c r="J1253" s="207" t="e">
        <f>#REF!+H1253+I1253+G1253</f>
        <v>#REF!</v>
      </c>
      <c r="K1253" s="198">
        <v>1</v>
      </c>
      <c r="L1253" s="283" t="e">
        <f>#REF!-#REF!</f>
        <v>#REF!</v>
      </c>
    </row>
    <row r="1254" spans="1:12" hidden="1">
      <c r="A1254" s="229" t="s">
        <v>236</v>
      </c>
      <c r="B1254" s="225" t="s">
        <v>53</v>
      </c>
      <c r="C1254" s="225" t="s">
        <v>47</v>
      </c>
      <c r="D1254" s="225" t="s">
        <v>164</v>
      </c>
      <c r="E1254" s="225" t="s">
        <v>223</v>
      </c>
      <c r="F1254" s="225"/>
      <c r="G1254" s="230"/>
      <c r="H1254" s="230"/>
      <c r="I1254" s="230"/>
      <c r="J1254" s="207" t="e">
        <f>#REF!+H1254+I1254+G1254</f>
        <v>#REF!</v>
      </c>
      <c r="K1254" s="198">
        <v>1</v>
      </c>
    </row>
    <row r="1255" spans="1:12" hidden="1">
      <c r="A1255" s="229" t="s">
        <v>237</v>
      </c>
      <c r="B1255" s="225" t="s">
        <v>53</v>
      </c>
      <c r="C1255" s="225" t="s">
        <v>47</v>
      </c>
      <c r="D1255" s="225" t="s">
        <v>164</v>
      </c>
      <c r="E1255" s="225" t="s">
        <v>223</v>
      </c>
      <c r="F1255" s="225"/>
      <c r="G1255" s="232"/>
      <c r="H1255" s="232"/>
      <c r="I1255" s="232"/>
      <c r="J1255" s="207" t="e">
        <f>#REF!+H1255+I1255+G1255</f>
        <v>#REF!</v>
      </c>
      <c r="K1255" s="198">
        <v>1</v>
      </c>
    </row>
    <row r="1256" spans="1:12" hidden="1">
      <c r="A1256" s="229" t="s">
        <v>238</v>
      </c>
      <c r="B1256" s="225" t="s">
        <v>53</v>
      </c>
      <c r="C1256" s="225" t="s">
        <v>47</v>
      </c>
      <c r="D1256" s="225" t="s">
        <v>164</v>
      </c>
      <c r="E1256" s="225" t="s">
        <v>223</v>
      </c>
      <c r="F1256" s="225"/>
      <c r="G1256" s="230"/>
      <c r="H1256" s="230"/>
      <c r="I1256" s="230"/>
      <c r="J1256" s="207" t="e">
        <f>#REF!+H1256+I1256+G1256</f>
        <v>#REF!</v>
      </c>
      <c r="K1256" s="198">
        <v>1</v>
      </c>
    </row>
    <row r="1257" spans="1:12" ht="38.25" hidden="1">
      <c r="A1257" s="229" t="s">
        <v>239</v>
      </c>
      <c r="B1257" s="225" t="s">
        <v>53</v>
      </c>
      <c r="C1257" s="225" t="s">
        <v>47</v>
      </c>
      <c r="D1257" s="225" t="s">
        <v>164</v>
      </c>
      <c r="E1257" s="225" t="s">
        <v>223</v>
      </c>
      <c r="F1257" s="225"/>
      <c r="G1257" s="230"/>
      <c r="H1257" s="230"/>
      <c r="I1257" s="230"/>
      <c r="J1257" s="207" t="e">
        <f>#REF!+H1257+I1257+G1257</f>
        <v>#REF!</v>
      </c>
      <c r="K1257" s="198">
        <v>1</v>
      </c>
    </row>
    <row r="1258" spans="1:12" hidden="1">
      <c r="A1258" s="229" t="s">
        <v>240</v>
      </c>
      <c r="B1258" s="225" t="s">
        <v>53</v>
      </c>
      <c r="C1258" s="225" t="s">
        <v>47</v>
      </c>
      <c r="D1258" s="225" t="s">
        <v>164</v>
      </c>
      <c r="E1258" s="225" t="s">
        <v>223</v>
      </c>
      <c r="F1258" s="225"/>
      <c r="G1258" s="232"/>
      <c r="H1258" s="232"/>
      <c r="I1258" s="232"/>
      <c r="J1258" s="207" t="e">
        <f>#REF!+H1258+I1258+G1258</f>
        <v>#REF!</v>
      </c>
      <c r="K1258" s="198">
        <v>1</v>
      </c>
    </row>
    <row r="1259" spans="1:12" ht="51" hidden="1">
      <c r="A1259" s="229" t="s">
        <v>241</v>
      </c>
      <c r="B1259" s="225" t="s">
        <v>53</v>
      </c>
      <c r="C1259" s="225" t="s">
        <v>47</v>
      </c>
      <c r="D1259" s="225" t="s">
        <v>164</v>
      </c>
      <c r="E1259" s="225" t="s">
        <v>223</v>
      </c>
      <c r="F1259" s="225"/>
      <c r="G1259" s="232"/>
      <c r="H1259" s="232"/>
      <c r="I1259" s="232"/>
      <c r="J1259" s="207" t="e">
        <f>#REF!+H1259+I1259+G1259</f>
        <v>#REF!</v>
      </c>
      <c r="K1259" s="198">
        <v>1</v>
      </c>
    </row>
    <row r="1260" spans="1:12" hidden="1">
      <c r="A1260" s="229" t="s">
        <v>242</v>
      </c>
      <c r="B1260" s="225" t="s">
        <v>53</v>
      </c>
      <c r="C1260" s="225" t="s">
        <v>47</v>
      </c>
      <c r="D1260" s="225" t="s">
        <v>164</v>
      </c>
      <c r="E1260" s="225" t="s">
        <v>223</v>
      </c>
      <c r="F1260" s="225"/>
      <c r="G1260" s="232"/>
      <c r="H1260" s="232"/>
      <c r="I1260" s="232"/>
      <c r="J1260" s="207" t="e">
        <f>#REF!+H1260+I1260+G1260</f>
        <v>#REF!</v>
      </c>
      <c r="K1260" s="198">
        <v>1</v>
      </c>
    </row>
    <row r="1261" spans="1:12" hidden="1">
      <c r="A1261" s="229" t="s">
        <v>220</v>
      </c>
      <c r="B1261" s="225" t="s">
        <v>53</v>
      </c>
      <c r="C1261" s="225" t="s">
        <v>47</v>
      </c>
      <c r="D1261" s="225" t="s">
        <v>164</v>
      </c>
      <c r="E1261" s="225" t="s">
        <v>223</v>
      </c>
      <c r="F1261" s="225"/>
      <c r="G1261" s="232"/>
      <c r="H1261" s="232"/>
      <c r="I1261" s="232"/>
      <c r="J1261" s="207" t="e">
        <f>#REF!+H1261+I1261+G1261</f>
        <v>#REF!</v>
      </c>
      <c r="K1261" s="198">
        <v>1</v>
      </c>
    </row>
    <row r="1262" spans="1:12" ht="13.5" hidden="1">
      <c r="A1262" s="227" t="s">
        <v>243</v>
      </c>
      <c r="B1262" s="225" t="s">
        <v>53</v>
      </c>
      <c r="C1262" s="225" t="s">
        <v>47</v>
      </c>
      <c r="D1262" s="225" t="s">
        <v>164</v>
      </c>
      <c r="E1262" s="225" t="s">
        <v>223</v>
      </c>
      <c r="F1262" s="225">
        <v>226</v>
      </c>
      <c r="G1262" s="228">
        <f>G1263+G1264+G1265+G1266+G1267+G1268+G1269+G1270+G1271+G1272+G1273+G1274+G1275+G1276+G1277+G1278</f>
        <v>0</v>
      </c>
      <c r="H1262" s="228">
        <f>H1263+H1264+H1265+H1266+H1267+H1268+H1269+H1270+H1271+H1272+H1273+H1274+H1275+H1276+H1277+H1278</f>
        <v>0</v>
      </c>
      <c r="I1262" s="228">
        <f>I1263+I1264+I1265+I1266+I1267+I1268+I1269+I1270+I1271+I1272+I1273+I1274+I1275+I1276+I1277+I1278</f>
        <v>0</v>
      </c>
      <c r="J1262" s="207" t="e">
        <f>#REF!+H1262+I1262+G1262</f>
        <v>#REF!</v>
      </c>
      <c r="K1262" s="198">
        <v>1</v>
      </c>
    </row>
    <row r="1263" spans="1:12" ht="51" hidden="1">
      <c r="A1263" s="229" t="s">
        <v>244</v>
      </c>
      <c r="B1263" s="225" t="s">
        <v>53</v>
      </c>
      <c r="C1263" s="225" t="s">
        <v>47</v>
      </c>
      <c r="D1263" s="225" t="s">
        <v>164</v>
      </c>
      <c r="E1263" s="225" t="s">
        <v>223</v>
      </c>
      <c r="F1263" s="225"/>
      <c r="G1263" s="230"/>
      <c r="H1263" s="230"/>
      <c r="I1263" s="230"/>
      <c r="J1263" s="207" t="e">
        <f>#REF!+H1263+I1263+G1263</f>
        <v>#REF!</v>
      </c>
      <c r="K1263" s="198">
        <v>1</v>
      </c>
    </row>
    <row r="1264" spans="1:12" hidden="1">
      <c r="A1264" s="229" t="s">
        <v>245</v>
      </c>
      <c r="B1264" s="225" t="s">
        <v>53</v>
      </c>
      <c r="C1264" s="225" t="s">
        <v>47</v>
      </c>
      <c r="D1264" s="225" t="s">
        <v>164</v>
      </c>
      <c r="E1264" s="225" t="s">
        <v>223</v>
      </c>
      <c r="F1264" s="225"/>
      <c r="G1264" s="230"/>
      <c r="H1264" s="230"/>
      <c r="I1264" s="230"/>
      <c r="J1264" s="207" t="e">
        <f>#REF!+H1264+I1264+G1264</f>
        <v>#REF!</v>
      </c>
      <c r="K1264" s="198">
        <v>1</v>
      </c>
    </row>
    <row r="1265" spans="1:11" ht="25.5" hidden="1">
      <c r="A1265" s="229" t="s">
        <v>246</v>
      </c>
      <c r="B1265" s="225" t="s">
        <v>53</v>
      </c>
      <c r="C1265" s="225" t="s">
        <v>47</v>
      </c>
      <c r="D1265" s="225" t="s">
        <v>164</v>
      </c>
      <c r="E1265" s="225" t="s">
        <v>223</v>
      </c>
      <c r="F1265" s="225"/>
      <c r="G1265" s="230"/>
      <c r="H1265" s="230"/>
      <c r="I1265" s="230"/>
      <c r="J1265" s="207" t="e">
        <f>#REF!+H1265+I1265+G1265</f>
        <v>#REF!</v>
      </c>
      <c r="K1265" s="198">
        <v>1</v>
      </c>
    </row>
    <row r="1266" spans="1:11" hidden="1">
      <c r="A1266" s="229" t="s">
        <v>247</v>
      </c>
      <c r="B1266" s="225" t="s">
        <v>53</v>
      </c>
      <c r="C1266" s="225" t="s">
        <v>47</v>
      </c>
      <c r="D1266" s="225" t="s">
        <v>164</v>
      </c>
      <c r="E1266" s="225" t="s">
        <v>248</v>
      </c>
      <c r="F1266" s="225"/>
      <c r="G1266" s="232"/>
      <c r="H1266" s="232"/>
      <c r="I1266" s="232"/>
      <c r="J1266" s="207" t="e">
        <f>#REF!+H1266+I1266+G1266</f>
        <v>#REF!</v>
      </c>
      <c r="K1266" s="198">
        <v>1</v>
      </c>
    </row>
    <row r="1267" spans="1:11" ht="25.5" hidden="1">
      <c r="A1267" s="229" t="s">
        <v>261</v>
      </c>
      <c r="B1267" s="225" t="s">
        <v>53</v>
      </c>
      <c r="C1267" s="225" t="s">
        <v>47</v>
      </c>
      <c r="D1267" s="225" t="s">
        <v>164</v>
      </c>
      <c r="E1267" s="225" t="s">
        <v>223</v>
      </c>
      <c r="F1267" s="225"/>
      <c r="G1267" s="232"/>
      <c r="H1267" s="232"/>
      <c r="I1267" s="232"/>
      <c r="J1267" s="207" t="e">
        <f>#REF!+H1267+I1267+G1267</f>
        <v>#REF!</v>
      </c>
      <c r="K1267" s="198">
        <v>1</v>
      </c>
    </row>
    <row r="1268" spans="1:11" ht="38.25" hidden="1">
      <c r="A1268" s="229" t="s">
        <v>262</v>
      </c>
      <c r="B1268" s="225" t="s">
        <v>53</v>
      </c>
      <c r="C1268" s="225" t="s">
        <v>47</v>
      </c>
      <c r="D1268" s="225" t="s">
        <v>164</v>
      </c>
      <c r="E1268" s="225" t="s">
        <v>223</v>
      </c>
      <c r="F1268" s="225"/>
      <c r="G1268" s="232"/>
      <c r="H1268" s="232"/>
      <c r="I1268" s="232"/>
      <c r="J1268" s="207" t="e">
        <f>#REF!+H1268+I1268+G1268</f>
        <v>#REF!</v>
      </c>
      <c r="K1268" s="198">
        <v>1</v>
      </c>
    </row>
    <row r="1269" spans="1:11" ht="25.5" hidden="1">
      <c r="A1269" s="229" t="s">
        <v>263</v>
      </c>
      <c r="B1269" s="225" t="s">
        <v>53</v>
      </c>
      <c r="C1269" s="225" t="s">
        <v>47</v>
      </c>
      <c r="D1269" s="225" t="s">
        <v>164</v>
      </c>
      <c r="E1269" s="225" t="s">
        <v>223</v>
      </c>
      <c r="F1269" s="225"/>
      <c r="G1269" s="232"/>
      <c r="H1269" s="232"/>
      <c r="I1269" s="232"/>
      <c r="J1269" s="207" t="e">
        <f>#REF!+H1269+I1269+G1269</f>
        <v>#REF!</v>
      </c>
      <c r="K1269" s="198">
        <v>1</v>
      </c>
    </row>
    <row r="1270" spans="1:11" ht="25.5" hidden="1">
      <c r="A1270" s="229" t="s">
        <v>264</v>
      </c>
      <c r="B1270" s="225" t="s">
        <v>53</v>
      </c>
      <c r="C1270" s="225" t="s">
        <v>47</v>
      </c>
      <c r="D1270" s="225" t="s">
        <v>164</v>
      </c>
      <c r="E1270" s="225" t="s">
        <v>223</v>
      </c>
      <c r="F1270" s="225"/>
      <c r="G1270" s="232"/>
      <c r="H1270" s="232"/>
      <c r="I1270" s="232"/>
      <c r="J1270" s="207" t="e">
        <f>#REF!+H1270+I1270+G1270</f>
        <v>#REF!</v>
      </c>
      <c r="K1270" s="198">
        <v>1</v>
      </c>
    </row>
    <row r="1271" spans="1:11" hidden="1">
      <c r="A1271" s="229" t="s">
        <v>265</v>
      </c>
      <c r="B1271" s="225" t="s">
        <v>53</v>
      </c>
      <c r="C1271" s="225" t="s">
        <v>47</v>
      </c>
      <c r="D1271" s="225" t="s">
        <v>164</v>
      </c>
      <c r="E1271" s="225" t="s">
        <v>223</v>
      </c>
      <c r="F1271" s="225"/>
      <c r="G1271" s="232"/>
      <c r="H1271" s="232"/>
      <c r="I1271" s="232"/>
      <c r="J1271" s="207" t="e">
        <f>#REF!+H1271+I1271+G1271</f>
        <v>#REF!</v>
      </c>
      <c r="K1271" s="198">
        <v>1</v>
      </c>
    </row>
    <row r="1272" spans="1:11" hidden="1">
      <c r="A1272" s="229" t="s">
        <v>266</v>
      </c>
      <c r="B1272" s="225" t="s">
        <v>53</v>
      </c>
      <c r="C1272" s="225" t="s">
        <v>47</v>
      </c>
      <c r="D1272" s="225" t="s">
        <v>164</v>
      </c>
      <c r="E1272" s="225" t="s">
        <v>223</v>
      </c>
      <c r="F1272" s="225"/>
      <c r="G1272" s="232"/>
      <c r="H1272" s="232"/>
      <c r="I1272" s="232"/>
      <c r="J1272" s="207" t="e">
        <f>#REF!+H1272+I1272+G1272</f>
        <v>#REF!</v>
      </c>
      <c r="K1272" s="198">
        <v>1</v>
      </c>
    </row>
    <row r="1273" spans="1:11" ht="25.5" hidden="1">
      <c r="A1273" s="229" t="s">
        <v>267</v>
      </c>
      <c r="B1273" s="225" t="s">
        <v>53</v>
      </c>
      <c r="C1273" s="225" t="s">
        <v>47</v>
      </c>
      <c r="D1273" s="225" t="s">
        <v>164</v>
      </c>
      <c r="E1273" s="225" t="s">
        <v>223</v>
      </c>
      <c r="F1273" s="225"/>
      <c r="G1273" s="232"/>
      <c r="H1273" s="232"/>
      <c r="I1273" s="232"/>
      <c r="J1273" s="207" t="e">
        <f>#REF!+H1273+I1273+G1273</f>
        <v>#REF!</v>
      </c>
      <c r="K1273" s="198">
        <v>1</v>
      </c>
    </row>
    <row r="1274" spans="1:11" ht="25.5" hidden="1">
      <c r="A1274" s="229" t="s">
        <v>278</v>
      </c>
      <c r="B1274" s="225" t="s">
        <v>53</v>
      </c>
      <c r="C1274" s="225" t="s">
        <v>47</v>
      </c>
      <c r="D1274" s="225" t="s">
        <v>164</v>
      </c>
      <c r="E1274" s="225" t="s">
        <v>223</v>
      </c>
      <c r="F1274" s="225"/>
      <c r="G1274" s="232"/>
      <c r="H1274" s="232"/>
      <c r="I1274" s="232"/>
      <c r="J1274" s="207" t="e">
        <f>#REF!+H1274+I1274+G1274</f>
        <v>#REF!</v>
      </c>
      <c r="K1274" s="198">
        <v>1</v>
      </c>
    </row>
    <row r="1275" spans="1:11" ht="25.5" hidden="1">
      <c r="A1275" s="229" t="s">
        <v>279</v>
      </c>
      <c r="B1275" s="225" t="s">
        <v>53</v>
      </c>
      <c r="C1275" s="225" t="s">
        <v>47</v>
      </c>
      <c r="D1275" s="225" t="s">
        <v>164</v>
      </c>
      <c r="E1275" s="225" t="s">
        <v>223</v>
      </c>
      <c r="F1275" s="225"/>
      <c r="G1275" s="232"/>
      <c r="H1275" s="232"/>
      <c r="I1275" s="232"/>
      <c r="J1275" s="207" t="e">
        <f>#REF!+H1275+I1275+G1275</f>
        <v>#REF!</v>
      </c>
      <c r="K1275" s="198">
        <v>1</v>
      </c>
    </row>
    <row r="1276" spans="1:11" hidden="1">
      <c r="A1276" s="229" t="s">
        <v>280</v>
      </c>
      <c r="B1276" s="225" t="s">
        <v>53</v>
      </c>
      <c r="C1276" s="225" t="s">
        <v>47</v>
      </c>
      <c r="D1276" s="225" t="s">
        <v>164</v>
      </c>
      <c r="E1276" s="225" t="s">
        <v>223</v>
      </c>
      <c r="F1276" s="225"/>
      <c r="G1276" s="230"/>
      <c r="H1276" s="230"/>
      <c r="I1276" s="230"/>
      <c r="J1276" s="207" t="e">
        <f>#REF!+H1276+I1276+G1276</f>
        <v>#REF!</v>
      </c>
      <c r="K1276" s="198">
        <v>1</v>
      </c>
    </row>
    <row r="1277" spans="1:11" hidden="1">
      <c r="A1277" s="229" t="s">
        <v>281</v>
      </c>
      <c r="B1277" s="225" t="s">
        <v>53</v>
      </c>
      <c r="C1277" s="225" t="s">
        <v>47</v>
      </c>
      <c r="D1277" s="225" t="s">
        <v>164</v>
      </c>
      <c r="E1277" s="225" t="s">
        <v>223</v>
      </c>
      <c r="F1277" s="225"/>
      <c r="G1277" s="230"/>
      <c r="H1277" s="230"/>
      <c r="I1277" s="230"/>
      <c r="J1277" s="207" t="e">
        <f>#REF!+H1277+I1277+G1277</f>
        <v>#REF!</v>
      </c>
      <c r="K1277" s="198">
        <v>1</v>
      </c>
    </row>
    <row r="1278" spans="1:11" hidden="1">
      <c r="A1278" s="229" t="s">
        <v>220</v>
      </c>
      <c r="B1278" s="225" t="s">
        <v>53</v>
      </c>
      <c r="C1278" s="225" t="s">
        <v>47</v>
      </c>
      <c r="D1278" s="225" t="s">
        <v>164</v>
      </c>
      <c r="E1278" s="225" t="s">
        <v>223</v>
      </c>
      <c r="F1278" s="225"/>
      <c r="G1278" s="230"/>
      <c r="H1278" s="230"/>
      <c r="I1278" s="230"/>
      <c r="J1278" s="207" t="e">
        <f>#REF!+H1278+I1278+G1278</f>
        <v>#REF!</v>
      </c>
      <c r="K1278" s="198">
        <v>1</v>
      </c>
    </row>
    <row r="1279" spans="1:11" ht="13.5" hidden="1">
      <c r="A1279" s="227" t="s">
        <v>282</v>
      </c>
      <c r="B1279" s="225" t="s">
        <v>53</v>
      </c>
      <c r="C1279" s="225" t="s">
        <v>47</v>
      </c>
      <c r="D1279" s="225" t="s">
        <v>164</v>
      </c>
      <c r="E1279" s="225" t="s">
        <v>194</v>
      </c>
      <c r="F1279" s="225">
        <v>230</v>
      </c>
      <c r="G1279" s="233">
        <f>G1280+G1281</f>
        <v>0</v>
      </c>
      <c r="H1279" s="233">
        <f>H1280+H1281</f>
        <v>0</v>
      </c>
      <c r="I1279" s="233">
        <f>I1280+I1281</f>
        <v>0</v>
      </c>
      <c r="J1279" s="207" t="e">
        <f>#REF!+H1279+I1279+G1279</f>
        <v>#REF!</v>
      </c>
      <c r="K1279" s="198">
        <v>1</v>
      </c>
    </row>
    <row r="1280" spans="1:11" hidden="1">
      <c r="A1280" s="229" t="s">
        <v>283</v>
      </c>
      <c r="B1280" s="225" t="s">
        <v>53</v>
      </c>
      <c r="C1280" s="225" t="s">
        <v>47</v>
      </c>
      <c r="D1280" s="225" t="s">
        <v>164</v>
      </c>
      <c r="E1280" s="225" t="s">
        <v>284</v>
      </c>
      <c r="F1280" s="225">
        <v>231</v>
      </c>
      <c r="G1280" s="232"/>
      <c r="H1280" s="232"/>
      <c r="I1280" s="232"/>
      <c r="J1280" s="207" t="e">
        <f>#REF!+H1280+I1280+G1280</f>
        <v>#REF!</v>
      </c>
      <c r="K1280" s="198">
        <v>1</v>
      </c>
    </row>
    <row r="1281" spans="1:11" hidden="1">
      <c r="A1281" s="229" t="s">
        <v>285</v>
      </c>
      <c r="B1281" s="225" t="s">
        <v>53</v>
      </c>
      <c r="C1281" s="225" t="s">
        <v>47</v>
      </c>
      <c r="D1281" s="225" t="s">
        <v>164</v>
      </c>
      <c r="E1281" s="225" t="s">
        <v>284</v>
      </c>
      <c r="F1281" s="225">
        <v>232</v>
      </c>
      <c r="G1281" s="232"/>
      <c r="H1281" s="232"/>
      <c r="I1281" s="232"/>
      <c r="J1281" s="207" t="e">
        <f>#REF!+H1281+I1281+G1281</f>
        <v>#REF!</v>
      </c>
      <c r="K1281" s="198">
        <v>1</v>
      </c>
    </row>
    <row r="1282" spans="1:11" ht="27" hidden="1">
      <c r="A1282" s="227" t="s">
        <v>286</v>
      </c>
      <c r="B1282" s="225" t="s">
        <v>53</v>
      </c>
      <c r="C1282" s="225" t="s">
        <v>47</v>
      </c>
      <c r="D1282" s="225" t="s">
        <v>164</v>
      </c>
      <c r="E1282" s="225" t="s">
        <v>223</v>
      </c>
      <c r="F1282" s="225">
        <v>240</v>
      </c>
      <c r="G1282" s="233">
        <f>G1283+G1284</f>
        <v>0</v>
      </c>
      <c r="H1282" s="233">
        <f>H1283+H1284</f>
        <v>0</v>
      </c>
      <c r="I1282" s="233">
        <f>I1283+I1284</f>
        <v>0</v>
      </c>
      <c r="J1282" s="207" t="e">
        <f>#REF!+H1282+I1282+G1282</f>
        <v>#REF!</v>
      </c>
      <c r="K1282" s="198">
        <v>1</v>
      </c>
    </row>
    <row r="1283" spans="1:11" ht="25.5" hidden="1">
      <c r="A1283" s="229" t="s">
        <v>287</v>
      </c>
      <c r="B1283" s="225" t="s">
        <v>53</v>
      </c>
      <c r="C1283" s="225" t="s">
        <v>47</v>
      </c>
      <c r="D1283" s="225" t="s">
        <v>164</v>
      </c>
      <c r="E1283" s="225" t="s">
        <v>223</v>
      </c>
      <c r="F1283" s="225">
        <v>241</v>
      </c>
      <c r="G1283" s="232"/>
      <c r="H1283" s="232"/>
      <c r="I1283" s="232"/>
      <c r="J1283" s="207" t="e">
        <f>#REF!+H1283+I1283+G1283</f>
        <v>#REF!</v>
      </c>
      <c r="K1283" s="198">
        <v>1</v>
      </c>
    </row>
    <row r="1284" spans="1:11" ht="25.5" hidden="1">
      <c r="A1284" s="229" t="s">
        <v>292</v>
      </c>
      <c r="B1284" s="225" t="s">
        <v>53</v>
      </c>
      <c r="C1284" s="225" t="s">
        <v>47</v>
      </c>
      <c r="D1284" s="225" t="s">
        <v>164</v>
      </c>
      <c r="E1284" s="225" t="s">
        <v>223</v>
      </c>
      <c r="F1284" s="225">
        <v>242</v>
      </c>
      <c r="G1284" s="232"/>
      <c r="H1284" s="232"/>
      <c r="I1284" s="232"/>
      <c r="J1284" s="207" t="e">
        <f>#REF!+H1284+I1284+G1284</f>
        <v>#REF!</v>
      </c>
      <c r="K1284" s="198">
        <v>1</v>
      </c>
    </row>
    <row r="1285" spans="1:11" ht="27" hidden="1">
      <c r="A1285" s="227" t="s">
        <v>293</v>
      </c>
      <c r="B1285" s="225" t="s">
        <v>53</v>
      </c>
      <c r="C1285" s="225" t="s">
        <v>47</v>
      </c>
      <c r="D1285" s="225" t="s">
        <v>164</v>
      </c>
      <c r="E1285" s="225" t="s">
        <v>294</v>
      </c>
      <c r="F1285" s="225" t="s">
        <v>295</v>
      </c>
      <c r="G1285" s="233">
        <f>G1286</f>
        <v>0</v>
      </c>
      <c r="H1285" s="233">
        <f>H1286</f>
        <v>0</v>
      </c>
      <c r="I1285" s="233">
        <f>I1286</f>
        <v>0</v>
      </c>
      <c r="J1285" s="207" t="e">
        <f>#REF!+H1285+I1285+G1285</f>
        <v>#REF!</v>
      </c>
      <c r="K1285" s="198">
        <v>1</v>
      </c>
    </row>
    <row r="1286" spans="1:11" ht="25.5" hidden="1">
      <c r="A1286" s="229" t="s">
        <v>296</v>
      </c>
      <c r="B1286" s="225" t="s">
        <v>53</v>
      </c>
      <c r="C1286" s="225" t="s">
        <v>47</v>
      </c>
      <c r="D1286" s="225" t="s">
        <v>164</v>
      </c>
      <c r="E1286" s="225" t="s">
        <v>297</v>
      </c>
      <c r="F1286" s="225" t="s">
        <v>298</v>
      </c>
      <c r="G1286" s="232"/>
      <c r="H1286" s="232"/>
      <c r="I1286" s="232"/>
      <c r="J1286" s="207" t="e">
        <f>#REF!+H1286+I1286+G1286</f>
        <v>#REF!</v>
      </c>
      <c r="K1286" s="198">
        <v>1</v>
      </c>
    </row>
    <row r="1287" spans="1:11" ht="13.5" hidden="1">
      <c r="A1287" s="227" t="s">
        <v>299</v>
      </c>
      <c r="B1287" s="225" t="s">
        <v>53</v>
      </c>
      <c r="C1287" s="225" t="s">
        <v>47</v>
      </c>
      <c r="D1287" s="225" t="s">
        <v>164</v>
      </c>
      <c r="E1287" s="225" t="s">
        <v>300</v>
      </c>
      <c r="F1287" s="225">
        <v>260</v>
      </c>
      <c r="G1287" s="233">
        <f>G1288+G1291</f>
        <v>0</v>
      </c>
      <c r="H1287" s="233">
        <f>H1288+H1291</f>
        <v>0</v>
      </c>
      <c r="I1287" s="233">
        <f>I1288+I1291</f>
        <v>0</v>
      </c>
      <c r="J1287" s="207" t="e">
        <f>#REF!+H1287+I1287+G1287</f>
        <v>#REF!</v>
      </c>
      <c r="K1287" s="198">
        <v>1</v>
      </c>
    </row>
    <row r="1288" spans="1:11" ht="25.5" hidden="1">
      <c r="A1288" s="229" t="s">
        <v>301</v>
      </c>
      <c r="B1288" s="225" t="s">
        <v>53</v>
      </c>
      <c r="C1288" s="225" t="s">
        <v>47</v>
      </c>
      <c r="D1288" s="225" t="s">
        <v>164</v>
      </c>
      <c r="E1288" s="225" t="s">
        <v>302</v>
      </c>
      <c r="F1288" s="225">
        <v>262</v>
      </c>
      <c r="G1288" s="233">
        <f>G1289+G1290</f>
        <v>0</v>
      </c>
      <c r="H1288" s="233">
        <f>H1289+H1290</f>
        <v>0</v>
      </c>
      <c r="I1288" s="233">
        <f>I1289+I1290</f>
        <v>0</v>
      </c>
      <c r="J1288" s="207" t="e">
        <f>#REF!+H1288+I1288+G1288</f>
        <v>#REF!</v>
      </c>
      <c r="K1288" s="198">
        <v>1</v>
      </c>
    </row>
    <row r="1289" spans="1:11" hidden="1">
      <c r="A1289" s="229" t="s">
        <v>303</v>
      </c>
      <c r="B1289" s="225" t="s">
        <v>53</v>
      </c>
      <c r="C1289" s="225" t="s">
        <v>47</v>
      </c>
      <c r="D1289" s="225" t="s">
        <v>164</v>
      </c>
      <c r="E1289" s="225" t="s">
        <v>302</v>
      </c>
      <c r="F1289" s="225"/>
      <c r="G1289" s="230"/>
      <c r="H1289" s="230"/>
      <c r="I1289" s="230"/>
      <c r="J1289" s="207" t="e">
        <f>#REF!+H1289+I1289+G1289</f>
        <v>#REF!</v>
      </c>
      <c r="K1289" s="198">
        <v>1</v>
      </c>
    </row>
    <row r="1290" spans="1:11" hidden="1">
      <c r="A1290" s="229" t="s">
        <v>304</v>
      </c>
      <c r="B1290" s="225" t="s">
        <v>53</v>
      </c>
      <c r="C1290" s="225" t="s">
        <v>47</v>
      </c>
      <c r="D1290" s="225" t="s">
        <v>164</v>
      </c>
      <c r="E1290" s="225" t="s">
        <v>302</v>
      </c>
      <c r="F1290" s="225"/>
      <c r="G1290" s="230"/>
      <c r="H1290" s="230"/>
      <c r="I1290" s="230"/>
      <c r="J1290" s="207" t="e">
        <f>#REF!+H1290+I1290+G1290</f>
        <v>#REF!</v>
      </c>
      <c r="K1290" s="198">
        <v>1</v>
      </c>
    </row>
    <row r="1291" spans="1:11" ht="25.5" hidden="1">
      <c r="A1291" s="229" t="s">
        <v>305</v>
      </c>
      <c r="B1291" s="225" t="s">
        <v>53</v>
      </c>
      <c r="C1291" s="225" t="s">
        <v>47</v>
      </c>
      <c r="D1291" s="225" t="s">
        <v>164</v>
      </c>
      <c r="E1291" s="225" t="s">
        <v>306</v>
      </c>
      <c r="F1291" s="225" t="s">
        <v>307</v>
      </c>
      <c r="G1291" s="230"/>
      <c r="H1291" s="230"/>
      <c r="I1291" s="230"/>
      <c r="J1291" s="207" t="e">
        <f>#REF!+H1291+I1291+G1291</f>
        <v>#REF!</v>
      </c>
      <c r="K1291" s="198">
        <v>1</v>
      </c>
    </row>
    <row r="1292" spans="1:11" ht="13.5" hidden="1">
      <c r="A1292" s="227" t="s">
        <v>308</v>
      </c>
      <c r="B1292" s="225" t="s">
        <v>53</v>
      </c>
      <c r="C1292" s="225" t="s">
        <v>47</v>
      </c>
      <c r="D1292" s="225" t="s">
        <v>164</v>
      </c>
      <c r="E1292" s="225" t="s">
        <v>223</v>
      </c>
      <c r="F1292" s="225">
        <v>290</v>
      </c>
      <c r="G1292" s="228">
        <f>G1293+G1294+G1295+G1296+G1297+G1298+G1299+G1300</f>
        <v>0</v>
      </c>
      <c r="H1292" s="228">
        <f>H1293+H1294+H1295+H1296+H1297+H1298+H1299+H1300</f>
        <v>0</v>
      </c>
      <c r="I1292" s="228">
        <f>I1293+I1294+I1295+I1296+I1297+I1298+I1299+I1300</f>
        <v>0</v>
      </c>
      <c r="J1292" s="207" t="e">
        <f>#REF!+H1292+I1292+G1292</f>
        <v>#REF!</v>
      </c>
      <c r="K1292" s="198">
        <v>1</v>
      </c>
    </row>
    <row r="1293" spans="1:11" ht="25.5" hidden="1">
      <c r="A1293" s="229" t="s">
        <v>309</v>
      </c>
      <c r="B1293" s="225" t="s">
        <v>53</v>
      </c>
      <c r="C1293" s="225" t="s">
        <v>47</v>
      </c>
      <c r="D1293" s="225" t="s">
        <v>164</v>
      </c>
      <c r="E1293" s="225" t="s">
        <v>310</v>
      </c>
      <c r="F1293" s="225"/>
      <c r="G1293" s="230"/>
      <c r="H1293" s="230"/>
      <c r="I1293" s="230"/>
      <c r="J1293" s="207" t="e">
        <f>#REF!+H1293+I1293+G1293</f>
        <v>#REF!</v>
      </c>
      <c r="K1293" s="198">
        <v>1</v>
      </c>
    </row>
    <row r="1294" spans="1:11" hidden="1">
      <c r="A1294" s="229" t="s">
        <v>311</v>
      </c>
      <c r="B1294" s="225" t="s">
        <v>53</v>
      </c>
      <c r="C1294" s="225" t="s">
        <v>47</v>
      </c>
      <c r="D1294" s="225" t="s">
        <v>164</v>
      </c>
      <c r="E1294" s="225" t="s">
        <v>312</v>
      </c>
      <c r="F1294" s="225"/>
      <c r="G1294" s="232"/>
      <c r="H1294" s="232"/>
      <c r="I1294" s="232"/>
      <c r="J1294" s="207" t="e">
        <f>#REF!+H1294+I1294+G1294</f>
        <v>#REF!</v>
      </c>
      <c r="K1294" s="198">
        <v>1</v>
      </c>
    </row>
    <row r="1295" spans="1:11" hidden="1">
      <c r="A1295" s="229" t="s">
        <v>313</v>
      </c>
      <c r="B1295" s="225" t="s">
        <v>53</v>
      </c>
      <c r="C1295" s="225" t="s">
        <v>47</v>
      </c>
      <c r="D1295" s="225" t="s">
        <v>164</v>
      </c>
      <c r="E1295" s="225" t="s">
        <v>223</v>
      </c>
      <c r="F1295" s="225"/>
      <c r="G1295" s="232"/>
      <c r="H1295" s="232"/>
      <c r="I1295" s="232"/>
      <c r="J1295" s="207" t="e">
        <f>#REF!+H1295+I1295+G1295</f>
        <v>#REF!</v>
      </c>
      <c r="K1295" s="198">
        <v>1</v>
      </c>
    </row>
    <row r="1296" spans="1:11" hidden="1">
      <c r="A1296" s="229" t="s">
        <v>314</v>
      </c>
      <c r="B1296" s="225" t="s">
        <v>53</v>
      </c>
      <c r="C1296" s="225" t="s">
        <v>47</v>
      </c>
      <c r="D1296" s="225" t="s">
        <v>164</v>
      </c>
      <c r="E1296" s="225" t="s">
        <v>223</v>
      </c>
      <c r="F1296" s="225"/>
      <c r="G1296" s="232"/>
      <c r="H1296" s="232"/>
      <c r="I1296" s="232"/>
      <c r="J1296" s="207" t="e">
        <f>#REF!+H1296+I1296+G1296</f>
        <v>#REF!</v>
      </c>
      <c r="K1296" s="198">
        <v>1</v>
      </c>
    </row>
    <row r="1297" spans="1:11" hidden="1">
      <c r="A1297" s="229" t="s">
        <v>315</v>
      </c>
      <c r="B1297" s="225" t="s">
        <v>53</v>
      </c>
      <c r="C1297" s="225" t="s">
        <v>47</v>
      </c>
      <c r="D1297" s="225" t="s">
        <v>164</v>
      </c>
      <c r="E1297" s="225" t="s">
        <v>223</v>
      </c>
      <c r="F1297" s="225"/>
      <c r="G1297" s="230"/>
      <c r="H1297" s="230"/>
      <c r="I1297" s="230"/>
      <c r="J1297" s="207" t="e">
        <f>#REF!+H1297+I1297+G1297</f>
        <v>#REF!</v>
      </c>
      <c r="K1297" s="198">
        <v>1</v>
      </c>
    </row>
    <row r="1298" spans="1:11" ht="38.25" hidden="1">
      <c r="A1298" s="229" t="s">
        <v>316</v>
      </c>
      <c r="B1298" s="225" t="s">
        <v>53</v>
      </c>
      <c r="C1298" s="225" t="s">
        <v>47</v>
      </c>
      <c r="D1298" s="225" t="s">
        <v>164</v>
      </c>
      <c r="E1298" s="225" t="s">
        <v>223</v>
      </c>
      <c r="F1298" s="225"/>
      <c r="G1298" s="230"/>
      <c r="H1298" s="230"/>
      <c r="I1298" s="230"/>
      <c r="J1298" s="207" t="e">
        <f>#REF!+H1298+I1298+G1298</f>
        <v>#REF!</v>
      </c>
      <c r="K1298" s="198">
        <v>1</v>
      </c>
    </row>
    <row r="1299" spans="1:11" hidden="1">
      <c r="A1299" s="229" t="s">
        <v>317</v>
      </c>
      <c r="B1299" s="225" t="s">
        <v>53</v>
      </c>
      <c r="C1299" s="225" t="s">
        <v>47</v>
      </c>
      <c r="D1299" s="225" t="s">
        <v>164</v>
      </c>
      <c r="E1299" s="225" t="s">
        <v>223</v>
      </c>
      <c r="F1299" s="225"/>
      <c r="G1299" s="230"/>
      <c r="H1299" s="230"/>
      <c r="I1299" s="230"/>
      <c r="J1299" s="207" t="e">
        <f>#REF!+H1299+I1299+G1299</f>
        <v>#REF!</v>
      </c>
      <c r="K1299" s="198">
        <v>1</v>
      </c>
    </row>
    <row r="1300" spans="1:11" hidden="1">
      <c r="A1300" s="229" t="s">
        <v>220</v>
      </c>
      <c r="B1300" s="225" t="s">
        <v>53</v>
      </c>
      <c r="C1300" s="225" t="s">
        <v>47</v>
      </c>
      <c r="D1300" s="225" t="s">
        <v>164</v>
      </c>
      <c r="E1300" s="225" t="s">
        <v>223</v>
      </c>
      <c r="F1300" s="225"/>
      <c r="G1300" s="232"/>
      <c r="H1300" s="232"/>
      <c r="I1300" s="232"/>
      <c r="J1300" s="207" t="e">
        <f>#REF!+H1300+I1300+G1300</f>
        <v>#REF!</v>
      </c>
      <c r="K1300" s="198">
        <v>1</v>
      </c>
    </row>
    <row r="1301" spans="1:11" ht="13.5" hidden="1">
      <c r="A1301" s="227" t="s">
        <v>319</v>
      </c>
      <c r="B1301" s="225" t="s">
        <v>53</v>
      </c>
      <c r="C1301" s="225" t="s">
        <v>47</v>
      </c>
      <c r="D1301" s="225" t="s">
        <v>164</v>
      </c>
      <c r="E1301" s="225" t="s">
        <v>223</v>
      </c>
      <c r="F1301" s="234">
        <v>300</v>
      </c>
      <c r="G1301" s="235">
        <f>G1302+G1308+G1309</f>
        <v>0</v>
      </c>
      <c r="H1301" s="235">
        <f>H1302+H1308+H1309</f>
        <v>0</v>
      </c>
      <c r="I1301" s="235">
        <f>I1302+I1308+I1309</f>
        <v>0</v>
      </c>
      <c r="J1301" s="207" t="e">
        <f>#REF!+H1301+I1301+G1301</f>
        <v>#REF!</v>
      </c>
      <c r="K1301" s="198">
        <v>1</v>
      </c>
    </row>
    <row r="1302" spans="1:11" ht="25.5" hidden="1">
      <c r="A1302" s="231" t="s">
        <v>320</v>
      </c>
      <c r="B1302" s="225" t="s">
        <v>53</v>
      </c>
      <c r="C1302" s="225" t="s">
        <v>47</v>
      </c>
      <c r="D1302" s="225" t="s">
        <v>164</v>
      </c>
      <c r="E1302" s="225" t="s">
        <v>223</v>
      </c>
      <c r="F1302" s="225">
        <v>310</v>
      </c>
      <c r="G1302" s="228">
        <f>G1303+G1304+G1305+G1306+G1307</f>
        <v>0</v>
      </c>
      <c r="H1302" s="228">
        <f>H1303+H1304+H1305+H1306+H1307</f>
        <v>0</v>
      </c>
      <c r="I1302" s="228">
        <f>I1303+I1304+I1305+I1306+I1307</f>
        <v>0</v>
      </c>
      <c r="J1302" s="207" t="e">
        <f>#REF!+H1302+I1302+G1302</f>
        <v>#REF!</v>
      </c>
      <c r="K1302" s="198">
        <v>1</v>
      </c>
    </row>
    <row r="1303" spans="1:11" ht="38.25" hidden="1">
      <c r="A1303" s="229" t="s">
        <v>321</v>
      </c>
      <c r="B1303" s="225" t="s">
        <v>53</v>
      </c>
      <c r="C1303" s="225" t="s">
        <v>47</v>
      </c>
      <c r="D1303" s="225" t="s">
        <v>164</v>
      </c>
      <c r="E1303" s="225" t="s">
        <v>223</v>
      </c>
      <c r="F1303" s="225"/>
      <c r="G1303" s="232"/>
      <c r="H1303" s="232"/>
      <c r="I1303" s="232"/>
      <c r="J1303" s="207" t="e">
        <f>#REF!+H1303+I1303+G1303</f>
        <v>#REF!</v>
      </c>
      <c r="K1303" s="198">
        <v>1</v>
      </c>
    </row>
    <row r="1304" spans="1:11" hidden="1">
      <c r="A1304" s="229" t="s">
        <v>322</v>
      </c>
      <c r="B1304" s="225" t="s">
        <v>53</v>
      </c>
      <c r="C1304" s="225" t="s">
        <v>47</v>
      </c>
      <c r="D1304" s="225" t="s">
        <v>164</v>
      </c>
      <c r="E1304" s="225"/>
      <c r="F1304" s="225"/>
      <c r="G1304" s="232"/>
      <c r="H1304" s="232"/>
      <c r="I1304" s="232"/>
      <c r="J1304" s="207" t="e">
        <f>#REF!+H1304+I1304+G1304</f>
        <v>#REF!</v>
      </c>
      <c r="K1304" s="198">
        <v>1</v>
      </c>
    </row>
    <row r="1305" spans="1:11" hidden="1">
      <c r="A1305" s="229" t="s">
        <v>323</v>
      </c>
      <c r="B1305" s="225" t="s">
        <v>53</v>
      </c>
      <c r="C1305" s="225" t="s">
        <v>47</v>
      </c>
      <c r="D1305" s="225" t="s">
        <v>164</v>
      </c>
      <c r="E1305" s="225" t="s">
        <v>223</v>
      </c>
      <c r="F1305" s="225"/>
      <c r="G1305" s="232"/>
      <c r="H1305" s="232"/>
      <c r="I1305" s="232"/>
      <c r="J1305" s="207" t="e">
        <f>#REF!+H1305+I1305+G1305</f>
        <v>#REF!</v>
      </c>
      <c r="K1305" s="198">
        <v>1</v>
      </c>
    </row>
    <row r="1306" spans="1:11" ht="38.25" hidden="1">
      <c r="A1306" s="229" t="s">
        <v>324</v>
      </c>
      <c r="B1306" s="225" t="s">
        <v>53</v>
      </c>
      <c r="C1306" s="225" t="s">
        <v>47</v>
      </c>
      <c r="D1306" s="225" t="s">
        <v>164</v>
      </c>
      <c r="E1306" s="225" t="s">
        <v>223</v>
      </c>
      <c r="F1306" s="225"/>
      <c r="G1306" s="230"/>
      <c r="H1306" s="230"/>
      <c r="I1306" s="230"/>
      <c r="J1306" s="207" t="e">
        <f>#REF!+H1306+I1306+G1306</f>
        <v>#REF!</v>
      </c>
      <c r="K1306" s="198">
        <v>1</v>
      </c>
    </row>
    <row r="1307" spans="1:11" hidden="1">
      <c r="A1307" s="229" t="s">
        <v>220</v>
      </c>
      <c r="B1307" s="225" t="s">
        <v>53</v>
      </c>
      <c r="C1307" s="225" t="s">
        <v>47</v>
      </c>
      <c r="D1307" s="225" t="s">
        <v>164</v>
      </c>
      <c r="E1307" s="225" t="s">
        <v>223</v>
      </c>
      <c r="F1307" s="225"/>
      <c r="G1307" s="232"/>
      <c r="H1307" s="232"/>
      <c r="I1307" s="232"/>
      <c r="J1307" s="207" t="e">
        <f>#REF!+H1307+I1307+G1307</f>
        <v>#REF!</v>
      </c>
      <c r="K1307" s="198">
        <v>1</v>
      </c>
    </row>
    <row r="1308" spans="1:11" hidden="1">
      <c r="A1308" s="231" t="s">
        <v>325</v>
      </c>
      <c r="B1308" s="225" t="s">
        <v>53</v>
      </c>
      <c r="C1308" s="225" t="s">
        <v>47</v>
      </c>
      <c r="D1308" s="225" t="s">
        <v>164</v>
      </c>
      <c r="E1308" s="225" t="s">
        <v>223</v>
      </c>
      <c r="F1308" s="225">
        <v>320</v>
      </c>
      <c r="G1308" s="232"/>
      <c r="H1308" s="232"/>
      <c r="I1308" s="232"/>
      <c r="J1308" s="207" t="e">
        <f>#REF!+H1308+I1308+G1308</f>
        <v>#REF!</v>
      </c>
      <c r="K1308" s="198">
        <v>1</v>
      </c>
    </row>
    <row r="1309" spans="1:11" ht="25.5" hidden="1">
      <c r="A1309" s="231" t="s">
        <v>326</v>
      </c>
      <c r="B1309" s="225" t="s">
        <v>53</v>
      </c>
      <c r="C1309" s="225" t="s">
        <v>47</v>
      </c>
      <c r="D1309" s="225" t="s">
        <v>164</v>
      </c>
      <c r="E1309" s="225" t="s">
        <v>223</v>
      </c>
      <c r="F1309" s="225">
        <v>340</v>
      </c>
      <c r="G1309" s="228">
        <f>G1310+G1311+G1312+G1313+G1314+G1315+G1316+G1317+G1318</f>
        <v>0</v>
      </c>
      <c r="H1309" s="228">
        <f>H1310+H1311+H1312+H1313+H1314+H1315+H1316+H1317+H1318</f>
        <v>0</v>
      </c>
      <c r="I1309" s="228">
        <f>I1310+I1311+I1312+I1313+I1314+I1315+I1316+I1317+I1318</f>
        <v>0</v>
      </c>
      <c r="J1309" s="207" t="e">
        <f>#REF!+H1309+I1309+G1309</f>
        <v>#REF!</v>
      </c>
      <c r="K1309" s="198">
        <v>1</v>
      </c>
    </row>
    <row r="1310" spans="1:11" hidden="1">
      <c r="A1310" s="229" t="s">
        <v>327</v>
      </c>
      <c r="B1310" s="225" t="s">
        <v>53</v>
      </c>
      <c r="C1310" s="225" t="s">
        <v>47</v>
      </c>
      <c r="D1310" s="225" t="s">
        <v>164</v>
      </c>
      <c r="E1310" s="225" t="s">
        <v>223</v>
      </c>
      <c r="F1310" s="225"/>
      <c r="G1310" s="232"/>
      <c r="H1310" s="232"/>
      <c r="I1310" s="232"/>
      <c r="J1310" s="207" t="e">
        <f>#REF!+H1310+I1310+G1310</f>
        <v>#REF!</v>
      </c>
      <c r="K1310" s="198">
        <v>1</v>
      </c>
    </row>
    <row r="1311" spans="1:11" hidden="1">
      <c r="A1311" s="229" t="s">
        <v>328</v>
      </c>
      <c r="B1311" s="225" t="s">
        <v>53</v>
      </c>
      <c r="C1311" s="225" t="s">
        <v>47</v>
      </c>
      <c r="D1311" s="225" t="s">
        <v>164</v>
      </c>
      <c r="E1311" s="225" t="s">
        <v>223</v>
      </c>
      <c r="F1311" s="225"/>
      <c r="G1311" s="230"/>
      <c r="H1311" s="230"/>
      <c r="I1311" s="230"/>
      <c r="J1311" s="207" t="e">
        <f>#REF!+H1311+I1311+G1311</f>
        <v>#REF!</v>
      </c>
      <c r="K1311" s="198">
        <v>1</v>
      </c>
    </row>
    <row r="1312" spans="1:11" hidden="1">
      <c r="A1312" s="229" t="s">
        <v>329</v>
      </c>
      <c r="B1312" s="225" t="s">
        <v>53</v>
      </c>
      <c r="C1312" s="225" t="s">
        <v>47</v>
      </c>
      <c r="D1312" s="225" t="s">
        <v>164</v>
      </c>
      <c r="E1312" s="225" t="s">
        <v>223</v>
      </c>
      <c r="F1312" s="225"/>
      <c r="G1312" s="230"/>
      <c r="H1312" s="230"/>
      <c r="I1312" s="230"/>
      <c r="J1312" s="207" t="e">
        <f>#REF!+H1312+I1312+G1312</f>
        <v>#REF!</v>
      </c>
      <c r="K1312" s="198">
        <v>1</v>
      </c>
    </row>
    <row r="1313" spans="1:13" hidden="1">
      <c r="A1313" s="229" t="s">
        <v>330</v>
      </c>
      <c r="B1313" s="225" t="s">
        <v>53</v>
      </c>
      <c r="C1313" s="225" t="s">
        <v>47</v>
      </c>
      <c r="D1313" s="225" t="s">
        <v>164</v>
      </c>
      <c r="E1313" s="225" t="s">
        <v>223</v>
      </c>
      <c r="F1313" s="225"/>
      <c r="G1313" s="230"/>
      <c r="H1313" s="230"/>
      <c r="I1313" s="230"/>
      <c r="J1313" s="207" t="e">
        <f>#REF!+H1313+I1313+G1313</f>
        <v>#REF!</v>
      </c>
      <c r="K1313" s="198">
        <v>1</v>
      </c>
    </row>
    <row r="1314" spans="1:13" hidden="1">
      <c r="A1314" s="229" t="s">
        <v>331</v>
      </c>
      <c r="B1314" s="225" t="s">
        <v>53</v>
      </c>
      <c r="C1314" s="225" t="s">
        <v>47</v>
      </c>
      <c r="D1314" s="225" t="s">
        <v>164</v>
      </c>
      <c r="E1314" s="225" t="s">
        <v>223</v>
      </c>
      <c r="F1314" s="225"/>
      <c r="G1314" s="230"/>
      <c r="H1314" s="230"/>
      <c r="I1314" s="230"/>
      <c r="J1314" s="207" t="e">
        <f>#REF!+H1314+I1314+G1314</f>
        <v>#REF!</v>
      </c>
      <c r="K1314" s="198">
        <v>1</v>
      </c>
    </row>
    <row r="1315" spans="1:13" hidden="1">
      <c r="A1315" s="229" t="s">
        <v>332</v>
      </c>
      <c r="B1315" s="225" t="s">
        <v>53</v>
      </c>
      <c r="C1315" s="225" t="s">
        <v>47</v>
      </c>
      <c r="D1315" s="225" t="s">
        <v>164</v>
      </c>
      <c r="E1315" s="225" t="s">
        <v>223</v>
      </c>
      <c r="F1315" s="225"/>
      <c r="G1315" s="230"/>
      <c r="H1315" s="230"/>
      <c r="I1315" s="230"/>
      <c r="J1315" s="207" t="e">
        <f>#REF!+H1315+I1315+G1315</f>
        <v>#REF!</v>
      </c>
      <c r="K1315" s="198">
        <v>1</v>
      </c>
    </row>
    <row r="1316" spans="1:13" ht="25.5" hidden="1">
      <c r="A1316" s="229" t="s">
        <v>333</v>
      </c>
      <c r="B1316" s="225" t="s">
        <v>53</v>
      </c>
      <c r="C1316" s="225" t="s">
        <v>47</v>
      </c>
      <c r="D1316" s="225" t="s">
        <v>164</v>
      </c>
      <c r="E1316" s="225" t="s">
        <v>223</v>
      </c>
      <c r="F1316" s="225"/>
      <c r="G1316" s="230"/>
      <c r="H1316" s="230"/>
      <c r="I1316" s="230"/>
      <c r="J1316" s="207" t="e">
        <f>#REF!+H1316+I1316+G1316</f>
        <v>#REF!</v>
      </c>
      <c r="K1316" s="198">
        <v>1</v>
      </c>
    </row>
    <row r="1317" spans="1:13" ht="25.5" hidden="1">
      <c r="A1317" s="229" t="s">
        <v>334</v>
      </c>
      <c r="B1317" s="225" t="s">
        <v>53</v>
      </c>
      <c r="C1317" s="225" t="s">
        <v>47</v>
      </c>
      <c r="D1317" s="225" t="s">
        <v>164</v>
      </c>
      <c r="E1317" s="225" t="s">
        <v>248</v>
      </c>
      <c r="F1317" s="225"/>
      <c r="G1317" s="230"/>
      <c r="H1317" s="230"/>
      <c r="I1317" s="230"/>
      <c r="J1317" s="207" t="e">
        <f>#REF!+H1317+I1317+G1317</f>
        <v>#REF!</v>
      </c>
      <c r="K1317" s="198">
        <v>1</v>
      </c>
    </row>
    <row r="1318" spans="1:13" hidden="1">
      <c r="A1318" s="229" t="s">
        <v>335</v>
      </c>
      <c r="B1318" s="225" t="s">
        <v>53</v>
      </c>
      <c r="C1318" s="225" t="s">
        <v>47</v>
      </c>
      <c r="D1318" s="225" t="s">
        <v>164</v>
      </c>
      <c r="E1318" s="225" t="s">
        <v>223</v>
      </c>
      <c r="F1318" s="225"/>
      <c r="G1318" s="230"/>
      <c r="H1318" s="230"/>
      <c r="I1318" s="230"/>
      <c r="J1318" s="207" t="e">
        <f>#REF!+H1318+I1318+G1318</f>
        <v>#REF!</v>
      </c>
      <c r="K1318" s="198">
        <v>1</v>
      </c>
    </row>
    <row r="1319" spans="1:13">
      <c r="A1319" s="208" t="s">
        <v>99</v>
      </c>
      <c r="B1319" s="215" t="s">
        <v>54</v>
      </c>
      <c r="C1319" s="216"/>
      <c r="D1319" s="216"/>
      <c r="E1319" s="216"/>
      <c r="F1319" s="216"/>
      <c r="G1319" s="217">
        <f>G1320+G1493+G1667+G2443</f>
        <v>20727.400000000001</v>
      </c>
      <c r="H1319" s="217">
        <f>H1320+H1493+H1667+H2443</f>
        <v>18648.099999999999</v>
      </c>
      <c r="I1319" s="217">
        <f>I1320+I1493+I1667+I2443</f>
        <v>19530.3</v>
      </c>
      <c r="J1319" s="207">
        <f>H1319+I1319+G1319</f>
        <v>58905.799999999996</v>
      </c>
      <c r="K1319" s="198">
        <v>1</v>
      </c>
      <c r="L1319" s="283" t="e">
        <f>#REF!-#REF!</f>
        <v>#REF!</v>
      </c>
      <c r="M1319" s="283" t="e">
        <f>G1319-#REF!</f>
        <v>#REF!</v>
      </c>
    </row>
    <row r="1320" spans="1:13">
      <c r="A1320" s="218" t="s">
        <v>100</v>
      </c>
      <c r="B1320" s="219" t="s">
        <v>54</v>
      </c>
      <c r="C1320" s="219" t="s">
        <v>50</v>
      </c>
      <c r="D1320" s="219"/>
      <c r="E1320" s="219"/>
      <c r="F1320" s="219"/>
      <c r="G1320" s="220">
        <f>G1321+G1407</f>
        <v>110</v>
      </c>
      <c r="H1320" s="220">
        <f>H1321+H1407</f>
        <v>110</v>
      </c>
      <c r="I1320" s="220">
        <f>I1321+I1407</f>
        <v>110</v>
      </c>
      <c r="J1320" s="207">
        <f>H1320+I1320+G1320</f>
        <v>330</v>
      </c>
      <c r="K1320" s="198">
        <v>1</v>
      </c>
      <c r="L1320" s="283" t="e">
        <f>#REF!-#REF!</f>
        <v>#REF!</v>
      </c>
      <c r="M1320" s="283" t="e">
        <f>G1320-#REF!</f>
        <v>#REF!</v>
      </c>
    </row>
    <row r="1321" spans="1:13">
      <c r="A1321" s="221" t="s">
        <v>362</v>
      </c>
      <c r="B1321" s="222" t="s">
        <v>54</v>
      </c>
      <c r="C1321" s="222" t="s">
        <v>50</v>
      </c>
      <c r="D1321" s="222" t="s">
        <v>189</v>
      </c>
      <c r="E1321" s="222"/>
      <c r="F1321" s="222"/>
      <c r="G1321" s="223">
        <f>G1322+G1389</f>
        <v>110</v>
      </c>
      <c r="H1321" s="223">
        <f>H1322+H1389</f>
        <v>110</v>
      </c>
      <c r="I1321" s="223">
        <f>I1322+I1389</f>
        <v>110</v>
      </c>
      <c r="J1321" s="207">
        <f>H1321+I1321+G1321</f>
        <v>330</v>
      </c>
      <c r="K1321" s="198">
        <v>1</v>
      </c>
      <c r="L1321" s="283" t="e">
        <f>#REF!-#REF!</f>
        <v>#REF!</v>
      </c>
      <c r="M1321" s="283" t="e">
        <f>G1321-#REF!</f>
        <v>#REF!</v>
      </c>
    </row>
    <row r="1322" spans="1:13">
      <c r="A1322" s="224" t="s">
        <v>212</v>
      </c>
      <c r="B1322" s="225" t="s">
        <v>54</v>
      </c>
      <c r="C1322" s="225" t="s">
        <v>175</v>
      </c>
      <c r="D1322" s="225" t="s">
        <v>189</v>
      </c>
      <c r="E1322" s="225"/>
      <c r="F1322" s="225" t="s">
        <v>152</v>
      </c>
      <c r="G1322" s="226">
        <f>G1323+G1329+G1367+G1370+G1373+G1375+G1380</f>
        <v>110</v>
      </c>
      <c r="H1322" s="226">
        <f>H1323+H1329+H1367+H1370+H1373+H1375+H1380</f>
        <v>110</v>
      </c>
      <c r="I1322" s="226">
        <f>I1323+I1329+I1367+I1370+I1373+I1375+I1380</f>
        <v>110</v>
      </c>
      <c r="J1322" s="207">
        <f>H1322+I1322+G1322</f>
        <v>330</v>
      </c>
      <c r="K1322" s="198">
        <v>1</v>
      </c>
      <c r="L1322" s="283" t="e">
        <f>#REF!-#REF!</f>
        <v>#REF!</v>
      </c>
      <c r="M1322" s="283" t="e">
        <f>G1322-#REF!</f>
        <v>#REF!</v>
      </c>
    </row>
    <row r="1323" spans="1:13" ht="27" hidden="1">
      <c r="A1323" s="227" t="s">
        <v>213</v>
      </c>
      <c r="B1323" s="225" t="s">
        <v>54</v>
      </c>
      <c r="C1323" s="225" t="s">
        <v>50</v>
      </c>
      <c r="D1323" s="225" t="s">
        <v>189</v>
      </c>
      <c r="E1323" s="225" t="s">
        <v>214</v>
      </c>
      <c r="F1323" s="225"/>
      <c r="G1323" s="228">
        <f>G1324+G1325+G1328</f>
        <v>0</v>
      </c>
      <c r="H1323" s="228">
        <f>H1324+H1325+H1328</f>
        <v>0</v>
      </c>
      <c r="I1323" s="228">
        <f>I1324+I1325+I1328</f>
        <v>0</v>
      </c>
      <c r="J1323" s="207" t="e">
        <f>#REF!+H1323+I1323+G1323</f>
        <v>#REF!</v>
      </c>
      <c r="K1323" s="198">
        <v>1</v>
      </c>
    </row>
    <row r="1324" spans="1:13" hidden="1">
      <c r="A1324" s="229" t="s">
        <v>216</v>
      </c>
      <c r="B1324" s="225" t="s">
        <v>54</v>
      </c>
      <c r="C1324" s="225" t="s">
        <v>50</v>
      </c>
      <c r="D1324" s="225" t="s">
        <v>189</v>
      </c>
      <c r="E1324" s="225" t="s">
        <v>217</v>
      </c>
      <c r="F1324" s="225">
        <v>211</v>
      </c>
      <c r="G1324" s="230"/>
      <c r="H1324" s="230"/>
      <c r="I1324" s="230"/>
      <c r="J1324" s="207" t="e">
        <f>#REF!+H1324+I1324+G1324</f>
        <v>#REF!</v>
      </c>
      <c r="K1324" s="198">
        <v>1</v>
      </c>
    </row>
    <row r="1325" spans="1:13" hidden="1">
      <c r="A1325" s="231" t="s">
        <v>218</v>
      </c>
      <c r="B1325" s="225" t="s">
        <v>54</v>
      </c>
      <c r="C1325" s="225" t="s">
        <v>50</v>
      </c>
      <c r="D1325" s="225" t="s">
        <v>189</v>
      </c>
      <c r="E1325" s="225" t="s">
        <v>217</v>
      </c>
      <c r="F1325" s="225">
        <v>212</v>
      </c>
      <c r="G1325" s="228">
        <f>G1326+G1327</f>
        <v>0</v>
      </c>
      <c r="H1325" s="228">
        <f>H1326+H1327</f>
        <v>0</v>
      </c>
      <c r="I1325" s="228">
        <f>I1326+I1327</f>
        <v>0</v>
      </c>
      <c r="J1325" s="207" t="e">
        <f>#REF!+H1325+I1325+G1325</f>
        <v>#REF!</v>
      </c>
      <c r="K1325" s="198">
        <v>1</v>
      </c>
    </row>
    <row r="1326" spans="1:13" hidden="1">
      <c r="A1326" s="229" t="s">
        <v>219</v>
      </c>
      <c r="B1326" s="225" t="s">
        <v>54</v>
      </c>
      <c r="C1326" s="225" t="s">
        <v>50</v>
      </c>
      <c r="D1326" s="225" t="s">
        <v>189</v>
      </c>
      <c r="E1326" s="225" t="s">
        <v>217</v>
      </c>
      <c r="F1326" s="225"/>
      <c r="G1326" s="230"/>
      <c r="H1326" s="230"/>
      <c r="I1326" s="230"/>
      <c r="J1326" s="207" t="e">
        <f>#REF!+H1326+I1326+G1326</f>
        <v>#REF!</v>
      </c>
      <c r="K1326" s="198">
        <v>1</v>
      </c>
    </row>
    <row r="1327" spans="1:13" hidden="1">
      <c r="A1327" s="229" t="s">
        <v>220</v>
      </c>
      <c r="B1327" s="225" t="s">
        <v>54</v>
      </c>
      <c r="C1327" s="225" t="s">
        <v>50</v>
      </c>
      <c r="D1327" s="225" t="s">
        <v>189</v>
      </c>
      <c r="E1327" s="225" t="s">
        <v>217</v>
      </c>
      <c r="F1327" s="225"/>
      <c r="G1327" s="232"/>
      <c r="H1327" s="232"/>
      <c r="I1327" s="232"/>
      <c r="J1327" s="207" t="e">
        <f>#REF!+H1327+I1327+G1327</f>
        <v>#REF!</v>
      </c>
      <c r="K1327" s="198">
        <v>1</v>
      </c>
    </row>
    <row r="1328" spans="1:13" hidden="1">
      <c r="A1328" s="231" t="s">
        <v>221</v>
      </c>
      <c r="B1328" s="225" t="s">
        <v>54</v>
      </c>
      <c r="C1328" s="225" t="s">
        <v>50</v>
      </c>
      <c r="D1328" s="225" t="s">
        <v>189</v>
      </c>
      <c r="E1328" s="225" t="s">
        <v>217</v>
      </c>
      <c r="F1328" s="225">
        <v>213</v>
      </c>
      <c r="G1328" s="230"/>
      <c r="H1328" s="230"/>
      <c r="I1328" s="230"/>
      <c r="J1328" s="207" t="e">
        <f>#REF!+H1328+I1328+G1328</f>
        <v>#REF!</v>
      </c>
      <c r="K1328" s="198">
        <v>1</v>
      </c>
    </row>
    <row r="1329" spans="1:13" ht="13.5">
      <c r="A1329" s="227" t="s">
        <v>222</v>
      </c>
      <c r="B1329" s="225" t="s">
        <v>54</v>
      </c>
      <c r="C1329" s="225" t="s">
        <v>50</v>
      </c>
      <c r="D1329" s="225" t="s">
        <v>189</v>
      </c>
      <c r="E1329" s="225" t="s">
        <v>223</v>
      </c>
      <c r="F1329" s="225">
        <v>220</v>
      </c>
      <c r="G1329" s="228">
        <f>G1330+G1331+G1334+G1339+G1340+G1350</f>
        <v>110</v>
      </c>
      <c r="H1329" s="228">
        <f>H1330+H1331+H1334+H1339+H1340+H1350</f>
        <v>110</v>
      </c>
      <c r="I1329" s="228">
        <f>I1330+I1331+I1334+I1339+I1340+I1350</f>
        <v>110</v>
      </c>
      <c r="J1329" s="207">
        <f>H1329+I1329+G1329</f>
        <v>330</v>
      </c>
      <c r="K1329" s="198">
        <v>1</v>
      </c>
      <c r="L1329" s="283" t="e">
        <f>#REF!-#REF!</f>
        <v>#REF!</v>
      </c>
      <c r="M1329" s="283" t="e">
        <f>G1329-#REF!</f>
        <v>#REF!</v>
      </c>
    </row>
    <row r="1330" spans="1:13" hidden="1">
      <c r="A1330" s="229" t="s">
        <v>224</v>
      </c>
      <c r="B1330" s="225" t="s">
        <v>54</v>
      </c>
      <c r="C1330" s="225" t="s">
        <v>50</v>
      </c>
      <c r="D1330" s="225" t="s">
        <v>189</v>
      </c>
      <c r="E1330" s="225" t="s">
        <v>223</v>
      </c>
      <c r="F1330" s="225">
        <v>221</v>
      </c>
      <c r="G1330" s="230"/>
      <c r="H1330" s="230"/>
      <c r="I1330" s="230"/>
      <c r="J1330" s="207" t="e">
        <f>#REF!+H1330+I1330+G1330</f>
        <v>#REF!</v>
      </c>
      <c r="K1330" s="198">
        <v>1</v>
      </c>
    </row>
    <row r="1331" spans="1:13" ht="13.5" hidden="1">
      <c r="A1331" s="227" t="s">
        <v>225</v>
      </c>
      <c r="B1331" s="225" t="s">
        <v>54</v>
      </c>
      <c r="C1331" s="225" t="s">
        <v>50</v>
      </c>
      <c r="D1331" s="225" t="s">
        <v>189</v>
      </c>
      <c r="E1331" s="225" t="s">
        <v>223</v>
      </c>
      <c r="F1331" s="225">
        <v>222</v>
      </c>
      <c r="G1331" s="233">
        <f>G1332+G1333</f>
        <v>0</v>
      </c>
      <c r="H1331" s="233">
        <f>H1332+H1333</f>
        <v>0</v>
      </c>
      <c r="I1331" s="233">
        <f>I1332+I1333</f>
        <v>0</v>
      </c>
      <c r="J1331" s="207" t="e">
        <f>#REF!+H1331+I1331+G1331</f>
        <v>#REF!</v>
      </c>
      <c r="K1331" s="198">
        <v>1</v>
      </c>
    </row>
    <row r="1332" spans="1:13" hidden="1">
      <c r="A1332" s="229" t="s">
        <v>226</v>
      </c>
      <c r="B1332" s="225" t="s">
        <v>54</v>
      </c>
      <c r="C1332" s="225" t="s">
        <v>50</v>
      </c>
      <c r="D1332" s="225" t="s">
        <v>189</v>
      </c>
      <c r="E1332" s="225" t="s">
        <v>223</v>
      </c>
      <c r="F1332" s="225"/>
      <c r="G1332" s="232"/>
      <c r="H1332" s="232"/>
      <c r="I1332" s="232"/>
      <c r="J1332" s="207" t="e">
        <f>#REF!+H1332+I1332+G1332</f>
        <v>#REF!</v>
      </c>
      <c r="K1332" s="198">
        <v>1</v>
      </c>
    </row>
    <row r="1333" spans="1:13" ht="25.5" hidden="1">
      <c r="A1333" s="229" t="s">
        <v>227</v>
      </c>
      <c r="B1333" s="225" t="s">
        <v>54</v>
      </c>
      <c r="C1333" s="225" t="s">
        <v>50</v>
      </c>
      <c r="D1333" s="225" t="s">
        <v>189</v>
      </c>
      <c r="E1333" s="225" t="s">
        <v>223</v>
      </c>
      <c r="F1333" s="225"/>
      <c r="G1333" s="232"/>
      <c r="H1333" s="232"/>
      <c r="I1333" s="232"/>
      <c r="J1333" s="207" t="e">
        <f>#REF!+H1333+I1333+G1333</f>
        <v>#REF!</v>
      </c>
      <c r="K1333" s="198">
        <v>1</v>
      </c>
    </row>
    <row r="1334" spans="1:13" ht="13.5" hidden="1">
      <c r="A1334" s="227" t="s">
        <v>228</v>
      </c>
      <c r="B1334" s="225" t="s">
        <v>54</v>
      </c>
      <c r="C1334" s="225" t="s">
        <v>50</v>
      </c>
      <c r="D1334" s="225" t="s">
        <v>189</v>
      </c>
      <c r="E1334" s="225" t="s">
        <v>223</v>
      </c>
      <c r="F1334" s="225">
        <v>223</v>
      </c>
      <c r="G1334" s="228">
        <f>G1335+G1336+G1337+G1338</f>
        <v>0</v>
      </c>
      <c r="H1334" s="228">
        <f>H1335+H1336+H1337+H1338</f>
        <v>0</v>
      </c>
      <c r="I1334" s="228">
        <f>I1335+I1336+I1337+I1338</f>
        <v>0</v>
      </c>
      <c r="J1334" s="207" t="e">
        <f>#REF!+H1334+I1334+G1334</f>
        <v>#REF!</v>
      </c>
      <c r="K1334" s="198">
        <v>1</v>
      </c>
    </row>
    <row r="1335" spans="1:13" hidden="1">
      <c r="A1335" s="229" t="s">
        <v>229</v>
      </c>
      <c r="B1335" s="225" t="s">
        <v>54</v>
      </c>
      <c r="C1335" s="225" t="s">
        <v>50</v>
      </c>
      <c r="D1335" s="225" t="s">
        <v>189</v>
      </c>
      <c r="E1335" s="225" t="s">
        <v>223</v>
      </c>
      <c r="F1335" s="225"/>
      <c r="G1335" s="230"/>
      <c r="H1335" s="230"/>
      <c r="I1335" s="230"/>
      <c r="J1335" s="207" t="e">
        <f>#REF!+H1335+I1335+G1335</f>
        <v>#REF!</v>
      </c>
      <c r="K1335" s="198">
        <v>1</v>
      </c>
    </row>
    <row r="1336" spans="1:13" hidden="1">
      <c r="A1336" s="229" t="s">
        <v>230</v>
      </c>
      <c r="B1336" s="225" t="s">
        <v>54</v>
      </c>
      <c r="C1336" s="225" t="s">
        <v>50</v>
      </c>
      <c r="D1336" s="225" t="s">
        <v>189</v>
      </c>
      <c r="E1336" s="225" t="s">
        <v>223</v>
      </c>
      <c r="F1336" s="225"/>
      <c r="G1336" s="230"/>
      <c r="H1336" s="230"/>
      <c r="I1336" s="230"/>
      <c r="J1336" s="207" t="e">
        <f>#REF!+H1336+I1336+G1336</f>
        <v>#REF!</v>
      </c>
      <c r="K1336" s="198">
        <v>1</v>
      </c>
    </row>
    <row r="1337" spans="1:13" hidden="1">
      <c r="A1337" s="229" t="s">
        <v>231</v>
      </c>
      <c r="B1337" s="225" t="s">
        <v>54</v>
      </c>
      <c r="C1337" s="225" t="s">
        <v>50</v>
      </c>
      <c r="D1337" s="225" t="s">
        <v>189</v>
      </c>
      <c r="E1337" s="225" t="s">
        <v>223</v>
      </c>
      <c r="F1337" s="225"/>
      <c r="G1337" s="230"/>
      <c r="H1337" s="230"/>
      <c r="I1337" s="230"/>
      <c r="J1337" s="207" t="e">
        <f>#REF!+H1337+I1337+G1337</f>
        <v>#REF!</v>
      </c>
      <c r="K1337" s="198">
        <v>1</v>
      </c>
    </row>
    <row r="1338" spans="1:13" hidden="1">
      <c r="A1338" s="229" t="s">
        <v>232</v>
      </c>
      <c r="B1338" s="225" t="s">
        <v>54</v>
      </c>
      <c r="C1338" s="225" t="s">
        <v>50</v>
      </c>
      <c r="D1338" s="225" t="s">
        <v>189</v>
      </c>
      <c r="E1338" s="225" t="s">
        <v>223</v>
      </c>
      <c r="F1338" s="225"/>
      <c r="G1338" s="230"/>
      <c r="H1338" s="230"/>
      <c r="I1338" s="230"/>
      <c r="J1338" s="207" t="e">
        <f>#REF!+H1338+I1338+G1338</f>
        <v>#REF!</v>
      </c>
      <c r="K1338" s="198">
        <v>1</v>
      </c>
    </row>
    <row r="1339" spans="1:13" ht="13.5" hidden="1">
      <c r="A1339" s="227" t="s">
        <v>233</v>
      </c>
      <c r="B1339" s="225" t="s">
        <v>54</v>
      </c>
      <c r="C1339" s="225" t="s">
        <v>50</v>
      </c>
      <c r="D1339" s="225" t="s">
        <v>189</v>
      </c>
      <c r="E1339" s="225" t="s">
        <v>223</v>
      </c>
      <c r="F1339" s="225">
        <v>224</v>
      </c>
      <c r="G1339" s="232"/>
      <c r="H1339" s="232"/>
      <c r="I1339" s="232"/>
      <c r="J1339" s="207" t="e">
        <f>#REF!+H1339+I1339+G1339</f>
        <v>#REF!</v>
      </c>
      <c r="K1339" s="198">
        <v>1</v>
      </c>
    </row>
    <row r="1340" spans="1:13" ht="13.5">
      <c r="A1340" s="227" t="s">
        <v>234</v>
      </c>
      <c r="B1340" s="225" t="s">
        <v>54</v>
      </c>
      <c r="C1340" s="225" t="s">
        <v>50</v>
      </c>
      <c r="D1340" s="225" t="s">
        <v>189</v>
      </c>
      <c r="E1340" s="225" t="s">
        <v>223</v>
      </c>
      <c r="F1340" s="225">
        <v>225</v>
      </c>
      <c r="G1340" s="228">
        <f>G1341+G1342+G1343+G1344+G1345+G1346+G1347+G1348+G1349</f>
        <v>110</v>
      </c>
      <c r="H1340" s="228">
        <f>H1341+H1342+H1343+H1344+H1345+H1346+H1347+H1348+H1349</f>
        <v>110</v>
      </c>
      <c r="I1340" s="228">
        <f>I1341+I1342+I1343+I1344+I1345+I1346+I1347+I1348+I1349</f>
        <v>110</v>
      </c>
      <c r="J1340" s="207">
        <f>H1340+I1340+G1340</f>
        <v>330</v>
      </c>
      <c r="K1340" s="198">
        <v>1</v>
      </c>
      <c r="L1340" s="283" t="e">
        <f>#REF!-#REF!</f>
        <v>#REF!</v>
      </c>
      <c r="M1340" s="283" t="e">
        <f>G1340-#REF!</f>
        <v>#REF!</v>
      </c>
    </row>
    <row r="1341" spans="1:13" ht="38.25" hidden="1">
      <c r="A1341" s="229" t="s">
        <v>235</v>
      </c>
      <c r="B1341" s="225" t="s">
        <v>54</v>
      </c>
      <c r="C1341" s="225" t="s">
        <v>50</v>
      </c>
      <c r="D1341" s="225" t="s">
        <v>189</v>
      </c>
      <c r="E1341" s="225" t="s">
        <v>223</v>
      </c>
      <c r="F1341" s="225"/>
      <c r="G1341" s="232"/>
      <c r="H1341" s="232"/>
      <c r="I1341" s="232"/>
      <c r="J1341" s="207" t="e">
        <f>#REF!+H1341+I1341+G1341</f>
        <v>#REF!</v>
      </c>
      <c r="K1341" s="198">
        <v>1</v>
      </c>
    </row>
    <row r="1342" spans="1:13" hidden="1">
      <c r="A1342" s="229" t="s">
        <v>236</v>
      </c>
      <c r="B1342" s="225" t="s">
        <v>54</v>
      </c>
      <c r="C1342" s="225" t="s">
        <v>50</v>
      </c>
      <c r="D1342" s="225" t="s">
        <v>189</v>
      </c>
      <c r="E1342" s="225" t="s">
        <v>223</v>
      </c>
      <c r="F1342" s="225"/>
      <c r="G1342" s="230"/>
      <c r="H1342" s="230"/>
      <c r="I1342" s="230"/>
      <c r="J1342" s="207" t="e">
        <f>#REF!+H1342+I1342+G1342</f>
        <v>#REF!</v>
      </c>
      <c r="K1342" s="198">
        <v>1</v>
      </c>
    </row>
    <row r="1343" spans="1:13" hidden="1">
      <c r="A1343" s="229" t="s">
        <v>237</v>
      </c>
      <c r="B1343" s="225" t="s">
        <v>54</v>
      </c>
      <c r="C1343" s="225" t="s">
        <v>50</v>
      </c>
      <c r="D1343" s="225" t="s">
        <v>189</v>
      </c>
      <c r="E1343" s="225" t="s">
        <v>223</v>
      </c>
      <c r="F1343" s="225"/>
      <c r="G1343" s="232"/>
      <c r="H1343" s="232"/>
      <c r="I1343" s="232"/>
      <c r="J1343" s="207" t="e">
        <f>#REF!+H1343+I1343+G1343</f>
        <v>#REF!</v>
      </c>
      <c r="K1343" s="198">
        <v>1</v>
      </c>
    </row>
    <row r="1344" spans="1:13" ht="13.5" thickBot="1">
      <c r="A1344" s="229" t="s">
        <v>238</v>
      </c>
      <c r="B1344" s="225" t="s">
        <v>54</v>
      </c>
      <c r="C1344" s="225" t="s">
        <v>50</v>
      </c>
      <c r="D1344" s="225" t="s">
        <v>189</v>
      </c>
      <c r="E1344" s="225" t="s">
        <v>358</v>
      </c>
      <c r="F1344" s="225"/>
      <c r="G1344" s="230">
        <v>110</v>
      </c>
      <c r="H1344" s="230">
        <v>110</v>
      </c>
      <c r="I1344" s="230">
        <v>110</v>
      </c>
      <c r="J1344" s="207">
        <f>H1344+I1344+G1344</f>
        <v>330</v>
      </c>
      <c r="K1344" s="198">
        <v>1</v>
      </c>
      <c r="L1344" s="283" t="e">
        <f>#REF!-#REF!</f>
        <v>#REF!</v>
      </c>
      <c r="M1344" s="283" t="e">
        <f>G1344-#REF!</f>
        <v>#REF!</v>
      </c>
    </row>
    <row r="1345" spans="1:12" ht="39" hidden="1" thickBot="1">
      <c r="A1345" s="229" t="s">
        <v>239</v>
      </c>
      <c r="B1345" s="225" t="s">
        <v>54</v>
      </c>
      <c r="C1345" s="225" t="s">
        <v>50</v>
      </c>
      <c r="D1345" s="225" t="s">
        <v>189</v>
      </c>
      <c r="E1345" s="225" t="s">
        <v>223</v>
      </c>
      <c r="F1345" s="225"/>
      <c r="G1345" s="230"/>
      <c r="H1345" s="230"/>
      <c r="I1345" s="230"/>
      <c r="J1345" s="207" t="e">
        <f>#REF!+H1345+I1345+G1345</f>
        <v>#REF!</v>
      </c>
      <c r="K1345" s="198">
        <v>1</v>
      </c>
    </row>
    <row r="1346" spans="1:12" ht="13.5" hidden="1" thickBot="1">
      <c r="A1346" s="229" t="s">
        <v>240</v>
      </c>
      <c r="B1346" s="225" t="s">
        <v>54</v>
      </c>
      <c r="C1346" s="225" t="s">
        <v>50</v>
      </c>
      <c r="D1346" s="225" t="s">
        <v>189</v>
      </c>
      <c r="E1346" s="225" t="s">
        <v>223</v>
      </c>
      <c r="F1346" s="225"/>
      <c r="G1346" s="232"/>
      <c r="H1346" s="232"/>
      <c r="I1346" s="232"/>
      <c r="J1346" s="207" t="e">
        <f>#REF!+H1346+I1346+G1346</f>
        <v>#REF!</v>
      </c>
      <c r="K1346" s="198">
        <v>1</v>
      </c>
    </row>
    <row r="1347" spans="1:12" ht="51.75" hidden="1" thickBot="1">
      <c r="A1347" s="229" t="s">
        <v>241</v>
      </c>
      <c r="B1347" s="225" t="s">
        <v>54</v>
      </c>
      <c r="C1347" s="225" t="s">
        <v>50</v>
      </c>
      <c r="D1347" s="225" t="s">
        <v>189</v>
      </c>
      <c r="E1347" s="225" t="s">
        <v>223</v>
      </c>
      <c r="F1347" s="225"/>
      <c r="G1347" s="232"/>
      <c r="H1347" s="232"/>
      <c r="I1347" s="232"/>
      <c r="J1347" s="207" t="e">
        <f>#REF!+H1347+I1347+G1347</f>
        <v>#REF!</v>
      </c>
      <c r="K1347" s="198">
        <v>1</v>
      </c>
    </row>
    <row r="1348" spans="1:12" ht="13.5" hidden="1" thickBot="1">
      <c r="A1348" s="229" t="s">
        <v>242</v>
      </c>
      <c r="B1348" s="225" t="s">
        <v>54</v>
      </c>
      <c r="C1348" s="225" t="s">
        <v>50</v>
      </c>
      <c r="D1348" s="225" t="s">
        <v>189</v>
      </c>
      <c r="E1348" s="225" t="s">
        <v>223</v>
      </c>
      <c r="F1348" s="225"/>
      <c r="G1348" s="232"/>
      <c r="H1348" s="232"/>
      <c r="I1348" s="232"/>
      <c r="J1348" s="207" t="e">
        <f>#REF!+H1348+I1348+G1348</f>
        <v>#REF!</v>
      </c>
      <c r="K1348" s="198">
        <v>1</v>
      </c>
    </row>
    <row r="1349" spans="1:12" ht="13.5" hidden="1" thickBot="1">
      <c r="A1349" s="229" t="s">
        <v>220</v>
      </c>
      <c r="B1349" s="225" t="s">
        <v>54</v>
      </c>
      <c r="C1349" s="225" t="s">
        <v>50</v>
      </c>
      <c r="D1349" s="225" t="s">
        <v>189</v>
      </c>
      <c r="E1349" s="225" t="s">
        <v>223</v>
      </c>
      <c r="F1349" s="225"/>
      <c r="G1349" s="232"/>
      <c r="H1349" s="232"/>
      <c r="I1349" s="232"/>
      <c r="J1349" s="207" t="e">
        <f>#REF!+H1349+I1349+G1349</f>
        <v>#REF!</v>
      </c>
      <c r="K1349" s="198">
        <v>1</v>
      </c>
    </row>
    <row r="1350" spans="1:12" ht="14.25" hidden="1" thickBot="1">
      <c r="A1350" s="227" t="s">
        <v>243</v>
      </c>
      <c r="B1350" s="225" t="s">
        <v>54</v>
      </c>
      <c r="C1350" s="225" t="s">
        <v>50</v>
      </c>
      <c r="D1350" s="225" t="s">
        <v>189</v>
      </c>
      <c r="E1350" s="225" t="s">
        <v>223</v>
      </c>
      <c r="F1350" s="225">
        <v>226</v>
      </c>
      <c r="G1350" s="228">
        <f>G1351+G1352+G1353+G1354+G1355+G1356+G1357+G1358+G1359+G1360+G1361+G1362+G1363+G1364+G1365+G1366</f>
        <v>0</v>
      </c>
      <c r="H1350" s="228">
        <f>H1351+H1352+H1353+H1354+H1355+H1356+H1357+H1358+H1359+H1360+H1361+H1362+H1363+H1364+H1365+H1366</f>
        <v>0</v>
      </c>
      <c r="I1350" s="228">
        <f>I1351+I1352+I1353+I1354+I1355+I1356+I1357+I1358+I1359+I1360+I1361+I1362+I1363+I1364+I1365+I1366</f>
        <v>0</v>
      </c>
      <c r="J1350" s="207" t="e">
        <f>#REF!+H1350+I1350+G1350</f>
        <v>#REF!</v>
      </c>
      <c r="K1350" s="198">
        <v>1</v>
      </c>
      <c r="L1350" s="283" t="e">
        <f>#REF!-#REF!</f>
        <v>#REF!</v>
      </c>
    </row>
    <row r="1351" spans="1:12" ht="51.75" hidden="1" thickBot="1">
      <c r="A1351" s="229" t="s">
        <v>244</v>
      </c>
      <c r="B1351" s="225" t="s">
        <v>54</v>
      </c>
      <c r="C1351" s="225" t="s">
        <v>50</v>
      </c>
      <c r="D1351" s="225" t="s">
        <v>189</v>
      </c>
      <c r="E1351" s="225" t="s">
        <v>223</v>
      </c>
      <c r="F1351" s="225"/>
      <c r="G1351" s="230"/>
      <c r="H1351" s="230"/>
      <c r="I1351" s="230"/>
      <c r="J1351" s="207" t="e">
        <f>#REF!+H1351+I1351+G1351</f>
        <v>#REF!</v>
      </c>
      <c r="K1351" s="198">
        <v>1</v>
      </c>
    </row>
    <row r="1352" spans="1:12" ht="13.5" hidden="1" thickBot="1">
      <c r="A1352" s="229" t="s">
        <v>245</v>
      </c>
      <c r="B1352" s="225" t="s">
        <v>54</v>
      </c>
      <c r="C1352" s="225" t="s">
        <v>50</v>
      </c>
      <c r="D1352" s="225" t="s">
        <v>189</v>
      </c>
      <c r="E1352" s="225" t="s">
        <v>223</v>
      </c>
      <c r="F1352" s="225"/>
      <c r="G1352" s="230"/>
      <c r="H1352" s="230"/>
      <c r="I1352" s="230"/>
      <c r="J1352" s="207" t="e">
        <f>#REF!+H1352+I1352+G1352</f>
        <v>#REF!</v>
      </c>
      <c r="K1352" s="198">
        <v>1</v>
      </c>
    </row>
    <row r="1353" spans="1:12" ht="26.25" hidden="1" thickBot="1">
      <c r="A1353" s="229" t="s">
        <v>246</v>
      </c>
      <c r="B1353" s="225" t="s">
        <v>54</v>
      </c>
      <c r="C1353" s="225" t="s">
        <v>50</v>
      </c>
      <c r="D1353" s="225" t="s">
        <v>189</v>
      </c>
      <c r="E1353" s="225" t="s">
        <v>223</v>
      </c>
      <c r="F1353" s="225"/>
      <c r="G1353" s="230"/>
      <c r="H1353" s="230"/>
      <c r="I1353" s="230"/>
      <c r="J1353" s="207" t="e">
        <f>#REF!+H1353+I1353+G1353</f>
        <v>#REF!</v>
      </c>
      <c r="K1353" s="198">
        <v>1</v>
      </c>
    </row>
    <row r="1354" spans="1:12" ht="13.5" hidden="1" thickBot="1">
      <c r="A1354" s="229" t="s">
        <v>247</v>
      </c>
      <c r="B1354" s="225" t="s">
        <v>54</v>
      </c>
      <c r="C1354" s="225" t="s">
        <v>50</v>
      </c>
      <c r="D1354" s="225" t="s">
        <v>189</v>
      </c>
      <c r="E1354" s="225" t="s">
        <v>248</v>
      </c>
      <c r="F1354" s="225"/>
      <c r="G1354" s="232"/>
      <c r="H1354" s="232"/>
      <c r="I1354" s="232"/>
      <c r="J1354" s="207" t="e">
        <f>#REF!+H1354+I1354+G1354</f>
        <v>#REF!</v>
      </c>
      <c r="K1354" s="198">
        <v>1</v>
      </c>
    </row>
    <row r="1355" spans="1:12" ht="26.25" hidden="1" thickBot="1">
      <c r="A1355" s="229" t="s">
        <v>261</v>
      </c>
      <c r="B1355" s="225" t="s">
        <v>54</v>
      </c>
      <c r="C1355" s="225" t="s">
        <v>50</v>
      </c>
      <c r="D1355" s="225" t="s">
        <v>189</v>
      </c>
      <c r="E1355" s="225" t="s">
        <v>223</v>
      </c>
      <c r="F1355" s="225"/>
      <c r="G1355" s="232"/>
      <c r="H1355" s="232"/>
      <c r="I1355" s="232"/>
      <c r="J1355" s="207" t="e">
        <f>#REF!+H1355+I1355+G1355</f>
        <v>#REF!</v>
      </c>
      <c r="K1355" s="198">
        <v>1</v>
      </c>
    </row>
    <row r="1356" spans="1:12" ht="39" hidden="1" thickBot="1">
      <c r="A1356" s="229" t="s">
        <v>262</v>
      </c>
      <c r="B1356" s="225" t="s">
        <v>54</v>
      </c>
      <c r="C1356" s="225" t="s">
        <v>50</v>
      </c>
      <c r="D1356" s="225" t="s">
        <v>189</v>
      </c>
      <c r="E1356" s="225" t="s">
        <v>223</v>
      </c>
      <c r="F1356" s="225"/>
      <c r="G1356" s="232"/>
      <c r="H1356" s="232"/>
      <c r="I1356" s="232"/>
      <c r="J1356" s="207" t="e">
        <f>#REF!+H1356+I1356+G1356</f>
        <v>#REF!</v>
      </c>
      <c r="K1356" s="198">
        <v>1</v>
      </c>
    </row>
    <row r="1357" spans="1:12" ht="26.25" hidden="1" thickBot="1">
      <c r="A1357" s="229" t="s">
        <v>263</v>
      </c>
      <c r="B1357" s="225" t="s">
        <v>54</v>
      </c>
      <c r="C1357" s="225" t="s">
        <v>50</v>
      </c>
      <c r="D1357" s="225" t="s">
        <v>189</v>
      </c>
      <c r="E1357" s="225" t="s">
        <v>223</v>
      </c>
      <c r="F1357" s="225"/>
      <c r="G1357" s="232"/>
      <c r="H1357" s="232"/>
      <c r="I1357" s="232"/>
      <c r="J1357" s="207" t="e">
        <f>#REF!+H1357+I1357+G1357</f>
        <v>#REF!</v>
      </c>
      <c r="K1357" s="198">
        <v>1</v>
      </c>
    </row>
    <row r="1358" spans="1:12" ht="26.25" hidden="1" thickBot="1">
      <c r="A1358" s="229" t="s">
        <v>264</v>
      </c>
      <c r="B1358" s="225" t="s">
        <v>54</v>
      </c>
      <c r="C1358" s="225" t="s">
        <v>50</v>
      </c>
      <c r="D1358" s="225" t="s">
        <v>189</v>
      </c>
      <c r="E1358" s="225" t="s">
        <v>223</v>
      </c>
      <c r="F1358" s="225"/>
      <c r="G1358" s="232"/>
      <c r="H1358" s="232"/>
      <c r="I1358" s="232"/>
      <c r="J1358" s="207" t="e">
        <f>#REF!+H1358+I1358+G1358</f>
        <v>#REF!</v>
      </c>
      <c r="K1358" s="198">
        <v>1</v>
      </c>
    </row>
    <row r="1359" spans="1:12" ht="13.5" hidden="1" thickBot="1">
      <c r="A1359" s="229" t="s">
        <v>265</v>
      </c>
      <c r="B1359" s="225" t="s">
        <v>54</v>
      </c>
      <c r="C1359" s="225" t="s">
        <v>50</v>
      </c>
      <c r="D1359" s="225" t="s">
        <v>189</v>
      </c>
      <c r="E1359" s="225" t="s">
        <v>223</v>
      </c>
      <c r="F1359" s="225"/>
      <c r="G1359" s="232"/>
      <c r="H1359" s="232"/>
      <c r="I1359" s="232"/>
      <c r="J1359" s="207" t="e">
        <f>#REF!+H1359+I1359+G1359</f>
        <v>#REF!</v>
      </c>
      <c r="K1359" s="198">
        <v>1</v>
      </c>
    </row>
    <row r="1360" spans="1:12" ht="13.5" hidden="1" thickBot="1">
      <c r="A1360" s="229" t="s">
        <v>266</v>
      </c>
      <c r="B1360" s="225" t="s">
        <v>54</v>
      </c>
      <c r="C1360" s="225" t="s">
        <v>50</v>
      </c>
      <c r="D1360" s="225" t="s">
        <v>189</v>
      </c>
      <c r="E1360" s="225" t="s">
        <v>223</v>
      </c>
      <c r="F1360" s="225"/>
      <c r="G1360" s="232"/>
      <c r="H1360" s="232"/>
      <c r="I1360" s="232"/>
      <c r="J1360" s="207" t="e">
        <f>#REF!+H1360+I1360+G1360</f>
        <v>#REF!</v>
      </c>
      <c r="K1360" s="198">
        <v>1</v>
      </c>
    </row>
    <row r="1361" spans="1:12" ht="26.25" hidden="1" thickBot="1">
      <c r="A1361" s="229" t="s">
        <v>267</v>
      </c>
      <c r="B1361" s="225" t="s">
        <v>54</v>
      </c>
      <c r="C1361" s="225" t="s">
        <v>50</v>
      </c>
      <c r="D1361" s="225" t="s">
        <v>189</v>
      </c>
      <c r="E1361" s="225" t="s">
        <v>223</v>
      </c>
      <c r="F1361" s="225"/>
      <c r="G1361" s="232"/>
      <c r="H1361" s="232"/>
      <c r="I1361" s="232"/>
      <c r="J1361" s="207" t="e">
        <f>#REF!+H1361+I1361+G1361</f>
        <v>#REF!</v>
      </c>
      <c r="K1361" s="198">
        <v>1</v>
      </c>
    </row>
    <row r="1362" spans="1:12" ht="26.25" hidden="1" thickBot="1">
      <c r="A1362" s="229" t="s">
        <v>278</v>
      </c>
      <c r="B1362" s="225" t="s">
        <v>54</v>
      </c>
      <c r="C1362" s="225" t="s">
        <v>50</v>
      </c>
      <c r="D1362" s="225" t="s">
        <v>189</v>
      </c>
      <c r="E1362" s="225" t="s">
        <v>223</v>
      </c>
      <c r="F1362" s="225"/>
      <c r="G1362" s="232"/>
      <c r="H1362" s="232"/>
      <c r="I1362" s="232"/>
      <c r="J1362" s="207" t="e">
        <f>#REF!+H1362+I1362+G1362</f>
        <v>#REF!</v>
      </c>
      <c r="K1362" s="198">
        <v>1</v>
      </c>
    </row>
    <row r="1363" spans="1:12" ht="26.25" hidden="1" thickBot="1">
      <c r="A1363" s="229" t="s">
        <v>279</v>
      </c>
      <c r="B1363" s="225" t="s">
        <v>54</v>
      </c>
      <c r="C1363" s="225" t="s">
        <v>50</v>
      </c>
      <c r="D1363" s="225" t="s">
        <v>189</v>
      </c>
      <c r="E1363" s="225" t="s">
        <v>223</v>
      </c>
      <c r="F1363" s="225"/>
      <c r="G1363" s="232"/>
      <c r="H1363" s="232"/>
      <c r="I1363" s="232"/>
      <c r="J1363" s="207" t="e">
        <f>#REF!+H1363+I1363+G1363</f>
        <v>#REF!</v>
      </c>
      <c r="K1363" s="198">
        <v>1</v>
      </c>
    </row>
    <row r="1364" spans="1:12" ht="13.5" hidden="1" thickBot="1">
      <c r="A1364" s="229" t="s">
        <v>280</v>
      </c>
      <c r="B1364" s="225" t="s">
        <v>54</v>
      </c>
      <c r="C1364" s="225" t="s">
        <v>50</v>
      </c>
      <c r="D1364" s="225" t="s">
        <v>189</v>
      </c>
      <c r="E1364" s="225" t="s">
        <v>223</v>
      </c>
      <c r="F1364" s="225"/>
      <c r="G1364" s="230"/>
      <c r="H1364" s="230"/>
      <c r="I1364" s="230"/>
      <c r="J1364" s="207" t="e">
        <f>#REF!+H1364+I1364+G1364</f>
        <v>#REF!</v>
      </c>
      <c r="K1364" s="198">
        <v>1</v>
      </c>
    </row>
    <row r="1365" spans="1:12" ht="13.5" hidden="1" thickBot="1">
      <c r="A1365" s="229" t="s">
        <v>281</v>
      </c>
      <c r="B1365" s="225" t="s">
        <v>54</v>
      </c>
      <c r="C1365" s="225" t="s">
        <v>50</v>
      </c>
      <c r="D1365" s="225" t="s">
        <v>189</v>
      </c>
      <c r="E1365" s="225" t="s">
        <v>223</v>
      </c>
      <c r="F1365" s="225"/>
      <c r="G1365" s="230"/>
      <c r="H1365" s="230"/>
      <c r="I1365" s="230"/>
      <c r="J1365" s="207" t="e">
        <f>#REF!+H1365+I1365+G1365</f>
        <v>#REF!</v>
      </c>
      <c r="K1365" s="198">
        <v>1</v>
      </c>
    </row>
    <row r="1366" spans="1:12" ht="13.5" hidden="1" thickBot="1">
      <c r="A1366" s="229" t="s">
        <v>220</v>
      </c>
      <c r="B1366" s="225" t="s">
        <v>54</v>
      </c>
      <c r="C1366" s="225" t="s">
        <v>50</v>
      </c>
      <c r="D1366" s="225" t="s">
        <v>189</v>
      </c>
      <c r="E1366" s="225" t="s">
        <v>223</v>
      </c>
      <c r="F1366" s="225"/>
      <c r="G1366" s="230"/>
      <c r="H1366" s="230"/>
      <c r="I1366" s="230"/>
      <c r="J1366" s="207" t="e">
        <f>#REF!+H1366+I1366+G1366</f>
        <v>#REF!</v>
      </c>
      <c r="K1366" s="198">
        <v>1</v>
      </c>
      <c r="L1366" s="283" t="e">
        <f>#REF!-#REF!</f>
        <v>#REF!</v>
      </c>
    </row>
    <row r="1367" spans="1:12" ht="14.25" hidden="1" thickBot="1">
      <c r="A1367" s="227" t="s">
        <v>282</v>
      </c>
      <c r="B1367" s="225" t="s">
        <v>54</v>
      </c>
      <c r="C1367" s="225" t="s">
        <v>50</v>
      </c>
      <c r="D1367" s="225" t="s">
        <v>189</v>
      </c>
      <c r="E1367" s="225" t="s">
        <v>194</v>
      </c>
      <c r="F1367" s="225">
        <v>230</v>
      </c>
      <c r="G1367" s="233">
        <f>G1368+G1369</f>
        <v>0</v>
      </c>
      <c r="H1367" s="233">
        <f>H1368+H1369</f>
        <v>0</v>
      </c>
      <c r="I1367" s="233">
        <f>I1368+I1369</f>
        <v>0</v>
      </c>
      <c r="J1367" s="207" t="e">
        <f>#REF!+H1367+I1367+G1367</f>
        <v>#REF!</v>
      </c>
      <c r="K1367" s="198">
        <v>1</v>
      </c>
    </row>
    <row r="1368" spans="1:12" ht="13.5" hidden="1" thickBot="1">
      <c r="A1368" s="229" t="s">
        <v>283</v>
      </c>
      <c r="B1368" s="225" t="s">
        <v>54</v>
      </c>
      <c r="C1368" s="225" t="s">
        <v>50</v>
      </c>
      <c r="D1368" s="225" t="s">
        <v>189</v>
      </c>
      <c r="E1368" s="225" t="s">
        <v>284</v>
      </c>
      <c r="F1368" s="225">
        <v>231</v>
      </c>
      <c r="G1368" s="232"/>
      <c r="H1368" s="232"/>
      <c r="I1368" s="232"/>
      <c r="J1368" s="207" t="e">
        <f>#REF!+H1368+I1368+G1368</f>
        <v>#REF!</v>
      </c>
      <c r="K1368" s="198">
        <v>1</v>
      </c>
    </row>
    <row r="1369" spans="1:12" ht="13.5" hidden="1" thickBot="1">
      <c r="A1369" s="229" t="s">
        <v>285</v>
      </c>
      <c r="B1369" s="225" t="s">
        <v>54</v>
      </c>
      <c r="C1369" s="225" t="s">
        <v>50</v>
      </c>
      <c r="D1369" s="225" t="s">
        <v>189</v>
      </c>
      <c r="E1369" s="225" t="s">
        <v>284</v>
      </c>
      <c r="F1369" s="225">
        <v>232</v>
      </c>
      <c r="G1369" s="232"/>
      <c r="H1369" s="232"/>
      <c r="I1369" s="232"/>
      <c r="J1369" s="207" t="e">
        <f>#REF!+H1369+I1369+G1369</f>
        <v>#REF!</v>
      </c>
      <c r="K1369" s="198">
        <v>1</v>
      </c>
    </row>
    <row r="1370" spans="1:12" ht="27.75" hidden="1" thickBot="1">
      <c r="A1370" s="227" t="s">
        <v>286</v>
      </c>
      <c r="B1370" s="225" t="s">
        <v>54</v>
      </c>
      <c r="C1370" s="225" t="s">
        <v>50</v>
      </c>
      <c r="D1370" s="225" t="s">
        <v>189</v>
      </c>
      <c r="E1370" s="225" t="s">
        <v>223</v>
      </c>
      <c r="F1370" s="225">
        <v>240</v>
      </c>
      <c r="G1370" s="233">
        <f>G1371+G1372</f>
        <v>0</v>
      </c>
      <c r="H1370" s="233">
        <f>H1371+H1372</f>
        <v>0</v>
      </c>
      <c r="I1370" s="233">
        <f>I1371+I1372</f>
        <v>0</v>
      </c>
      <c r="J1370" s="207" t="e">
        <f>#REF!+H1370+I1370+G1370</f>
        <v>#REF!</v>
      </c>
      <c r="K1370" s="198">
        <v>1</v>
      </c>
    </row>
    <row r="1371" spans="1:12" ht="26.25" hidden="1" thickBot="1">
      <c r="A1371" s="229" t="s">
        <v>287</v>
      </c>
      <c r="B1371" s="225" t="s">
        <v>54</v>
      </c>
      <c r="C1371" s="225" t="s">
        <v>50</v>
      </c>
      <c r="D1371" s="225" t="s">
        <v>189</v>
      </c>
      <c r="E1371" s="225" t="s">
        <v>223</v>
      </c>
      <c r="F1371" s="225">
        <v>241</v>
      </c>
      <c r="G1371" s="232"/>
      <c r="H1371" s="232"/>
      <c r="I1371" s="232"/>
      <c r="J1371" s="207" t="e">
        <f>#REF!+H1371+I1371+G1371</f>
        <v>#REF!</v>
      </c>
      <c r="K1371" s="198">
        <v>1</v>
      </c>
    </row>
    <row r="1372" spans="1:12" ht="26.25" hidden="1" thickBot="1">
      <c r="A1372" s="229" t="s">
        <v>292</v>
      </c>
      <c r="B1372" s="225" t="s">
        <v>54</v>
      </c>
      <c r="C1372" s="225" t="s">
        <v>50</v>
      </c>
      <c r="D1372" s="225" t="s">
        <v>189</v>
      </c>
      <c r="E1372" s="225" t="s">
        <v>223</v>
      </c>
      <c r="F1372" s="225">
        <v>242</v>
      </c>
      <c r="G1372" s="232"/>
      <c r="H1372" s="232"/>
      <c r="I1372" s="232"/>
      <c r="J1372" s="207" t="e">
        <f>#REF!+H1372+I1372+G1372</f>
        <v>#REF!</v>
      </c>
      <c r="K1372" s="198">
        <v>1</v>
      </c>
    </row>
    <row r="1373" spans="1:12" ht="27.75" hidden="1" thickBot="1">
      <c r="A1373" s="227" t="s">
        <v>293</v>
      </c>
      <c r="B1373" s="225" t="s">
        <v>54</v>
      </c>
      <c r="C1373" s="225" t="s">
        <v>50</v>
      </c>
      <c r="D1373" s="225" t="s">
        <v>189</v>
      </c>
      <c r="E1373" s="225" t="s">
        <v>294</v>
      </c>
      <c r="F1373" s="225" t="s">
        <v>295</v>
      </c>
      <c r="G1373" s="233">
        <f>G1374</f>
        <v>0</v>
      </c>
      <c r="H1373" s="233">
        <f>H1374</f>
        <v>0</v>
      </c>
      <c r="I1373" s="233">
        <f>I1374</f>
        <v>0</v>
      </c>
      <c r="J1373" s="207" t="e">
        <f>#REF!+H1373+I1373+G1373</f>
        <v>#REF!</v>
      </c>
      <c r="K1373" s="198">
        <v>1</v>
      </c>
    </row>
    <row r="1374" spans="1:12" ht="26.25" hidden="1" thickBot="1">
      <c r="A1374" s="229" t="s">
        <v>296</v>
      </c>
      <c r="B1374" s="225" t="s">
        <v>54</v>
      </c>
      <c r="C1374" s="225" t="s">
        <v>50</v>
      </c>
      <c r="D1374" s="225" t="s">
        <v>189</v>
      </c>
      <c r="E1374" s="225" t="s">
        <v>297</v>
      </c>
      <c r="F1374" s="225" t="s">
        <v>298</v>
      </c>
      <c r="G1374" s="232"/>
      <c r="H1374" s="232"/>
      <c r="I1374" s="232"/>
      <c r="J1374" s="207" t="e">
        <f>#REF!+H1374+I1374+G1374</f>
        <v>#REF!</v>
      </c>
      <c r="K1374" s="198">
        <v>1</v>
      </c>
    </row>
    <row r="1375" spans="1:12" ht="14.25" hidden="1" thickBot="1">
      <c r="A1375" s="227" t="s">
        <v>299</v>
      </c>
      <c r="B1375" s="225" t="s">
        <v>54</v>
      </c>
      <c r="C1375" s="225" t="s">
        <v>50</v>
      </c>
      <c r="D1375" s="225" t="s">
        <v>189</v>
      </c>
      <c r="E1375" s="225" t="s">
        <v>300</v>
      </c>
      <c r="F1375" s="225">
        <v>260</v>
      </c>
      <c r="G1375" s="233">
        <f>G1376+G1379</f>
        <v>0</v>
      </c>
      <c r="H1375" s="233">
        <f>H1376+H1379</f>
        <v>0</v>
      </c>
      <c r="I1375" s="233">
        <f>I1376+I1379</f>
        <v>0</v>
      </c>
      <c r="J1375" s="207" t="e">
        <f>#REF!+H1375+I1375+G1375</f>
        <v>#REF!</v>
      </c>
      <c r="K1375" s="198">
        <v>1</v>
      </c>
    </row>
    <row r="1376" spans="1:12" ht="26.25" hidden="1" thickBot="1">
      <c r="A1376" s="229" t="s">
        <v>301</v>
      </c>
      <c r="B1376" s="225" t="s">
        <v>54</v>
      </c>
      <c r="C1376" s="225" t="s">
        <v>50</v>
      </c>
      <c r="D1376" s="225" t="s">
        <v>189</v>
      </c>
      <c r="E1376" s="225" t="s">
        <v>302</v>
      </c>
      <c r="F1376" s="225">
        <v>262</v>
      </c>
      <c r="G1376" s="233">
        <f>G1377+G1378</f>
        <v>0</v>
      </c>
      <c r="H1376" s="233">
        <f>H1377+H1378</f>
        <v>0</v>
      </c>
      <c r="I1376" s="233">
        <f>I1377+I1378</f>
        <v>0</v>
      </c>
      <c r="J1376" s="207" t="e">
        <f>#REF!+H1376+I1376+G1376</f>
        <v>#REF!</v>
      </c>
      <c r="K1376" s="198">
        <v>1</v>
      </c>
    </row>
    <row r="1377" spans="1:12" ht="13.5" hidden="1" thickBot="1">
      <c r="A1377" s="229" t="s">
        <v>303</v>
      </c>
      <c r="B1377" s="225" t="s">
        <v>54</v>
      </c>
      <c r="C1377" s="225" t="s">
        <v>50</v>
      </c>
      <c r="D1377" s="225" t="s">
        <v>189</v>
      </c>
      <c r="E1377" s="225" t="s">
        <v>302</v>
      </c>
      <c r="F1377" s="225"/>
      <c r="G1377" s="230"/>
      <c r="H1377" s="230"/>
      <c r="I1377" s="230"/>
      <c r="J1377" s="207" t="e">
        <f>#REF!+H1377+I1377+G1377</f>
        <v>#REF!</v>
      </c>
      <c r="K1377" s="198">
        <v>1</v>
      </c>
    </row>
    <row r="1378" spans="1:12" ht="13.5" hidden="1" thickBot="1">
      <c r="A1378" s="229" t="s">
        <v>304</v>
      </c>
      <c r="B1378" s="225" t="s">
        <v>54</v>
      </c>
      <c r="C1378" s="225" t="s">
        <v>50</v>
      </c>
      <c r="D1378" s="225" t="s">
        <v>189</v>
      </c>
      <c r="E1378" s="225" t="s">
        <v>302</v>
      </c>
      <c r="F1378" s="225"/>
      <c r="G1378" s="230"/>
      <c r="H1378" s="230"/>
      <c r="I1378" s="230"/>
      <c r="J1378" s="207" t="e">
        <f>#REF!+H1378+I1378+G1378</f>
        <v>#REF!</v>
      </c>
      <c r="K1378" s="198">
        <v>1</v>
      </c>
    </row>
    <row r="1379" spans="1:12" ht="26.25" hidden="1" thickBot="1">
      <c r="A1379" s="229" t="s">
        <v>305</v>
      </c>
      <c r="B1379" s="225" t="s">
        <v>54</v>
      </c>
      <c r="C1379" s="225" t="s">
        <v>50</v>
      </c>
      <c r="D1379" s="225" t="s">
        <v>189</v>
      </c>
      <c r="E1379" s="225" t="s">
        <v>306</v>
      </c>
      <c r="F1379" s="225" t="s">
        <v>307</v>
      </c>
      <c r="G1379" s="230"/>
      <c r="H1379" s="230"/>
      <c r="I1379" s="230"/>
      <c r="J1379" s="207" t="e">
        <f>#REF!+H1379+I1379+G1379</f>
        <v>#REF!</v>
      </c>
      <c r="K1379" s="198">
        <v>1</v>
      </c>
    </row>
    <row r="1380" spans="1:12" ht="14.25" hidden="1" thickBot="1">
      <c r="A1380" s="227" t="s">
        <v>308</v>
      </c>
      <c r="B1380" s="225" t="s">
        <v>54</v>
      </c>
      <c r="C1380" s="225" t="s">
        <v>50</v>
      </c>
      <c r="D1380" s="225" t="s">
        <v>189</v>
      </c>
      <c r="E1380" s="225" t="s">
        <v>223</v>
      </c>
      <c r="F1380" s="225">
        <v>290</v>
      </c>
      <c r="G1380" s="228">
        <f>G1381+G1382+G1383+G1384+G1385+G1386+G1387+G1388</f>
        <v>0</v>
      </c>
      <c r="H1380" s="228">
        <f>H1381+H1382+H1383+H1384+H1385+H1386+H1387+H1388</f>
        <v>0</v>
      </c>
      <c r="I1380" s="228">
        <f>I1381+I1382+I1383+I1384+I1385+I1386+I1387+I1388</f>
        <v>0</v>
      </c>
      <c r="J1380" s="207" t="e">
        <f>#REF!+H1380+I1380+G1380</f>
        <v>#REF!</v>
      </c>
      <c r="K1380" s="198">
        <v>1</v>
      </c>
    </row>
    <row r="1381" spans="1:12" ht="26.25" hidden="1" thickBot="1">
      <c r="A1381" s="229" t="s">
        <v>309</v>
      </c>
      <c r="B1381" s="225" t="s">
        <v>54</v>
      </c>
      <c r="C1381" s="225" t="s">
        <v>50</v>
      </c>
      <c r="D1381" s="225" t="s">
        <v>189</v>
      </c>
      <c r="E1381" s="225" t="s">
        <v>310</v>
      </c>
      <c r="F1381" s="225"/>
      <c r="G1381" s="230"/>
      <c r="H1381" s="230"/>
      <c r="I1381" s="230"/>
      <c r="J1381" s="207" t="e">
        <f>#REF!+H1381+I1381+G1381</f>
        <v>#REF!</v>
      </c>
      <c r="K1381" s="198">
        <v>1</v>
      </c>
    </row>
    <row r="1382" spans="1:12" ht="13.5" hidden="1" thickBot="1">
      <c r="A1382" s="229" t="s">
        <v>311</v>
      </c>
      <c r="B1382" s="225" t="s">
        <v>54</v>
      </c>
      <c r="C1382" s="225" t="s">
        <v>50</v>
      </c>
      <c r="D1382" s="225" t="s">
        <v>189</v>
      </c>
      <c r="E1382" s="225" t="s">
        <v>312</v>
      </c>
      <c r="F1382" s="225"/>
      <c r="G1382" s="232"/>
      <c r="H1382" s="232"/>
      <c r="I1382" s="232"/>
      <c r="J1382" s="207" t="e">
        <f>#REF!+H1382+I1382+G1382</f>
        <v>#REF!</v>
      </c>
      <c r="K1382" s="198">
        <v>1</v>
      </c>
    </row>
    <row r="1383" spans="1:12" ht="13.5" hidden="1" thickBot="1">
      <c r="A1383" s="229" t="s">
        <v>313</v>
      </c>
      <c r="B1383" s="225" t="s">
        <v>54</v>
      </c>
      <c r="C1383" s="225" t="s">
        <v>50</v>
      </c>
      <c r="D1383" s="225" t="s">
        <v>189</v>
      </c>
      <c r="E1383" s="225" t="s">
        <v>223</v>
      </c>
      <c r="F1383" s="225"/>
      <c r="G1383" s="232"/>
      <c r="H1383" s="232"/>
      <c r="I1383" s="232"/>
      <c r="J1383" s="207" t="e">
        <f>#REF!+H1383+I1383+G1383</f>
        <v>#REF!</v>
      </c>
      <c r="K1383" s="198">
        <v>1</v>
      </c>
    </row>
    <row r="1384" spans="1:12" ht="13.5" hidden="1" thickBot="1">
      <c r="A1384" s="229" t="s">
        <v>314</v>
      </c>
      <c r="B1384" s="225" t="s">
        <v>54</v>
      </c>
      <c r="C1384" s="225" t="s">
        <v>50</v>
      </c>
      <c r="D1384" s="225" t="s">
        <v>189</v>
      </c>
      <c r="E1384" s="225" t="s">
        <v>223</v>
      </c>
      <c r="F1384" s="225"/>
      <c r="G1384" s="232"/>
      <c r="H1384" s="232"/>
      <c r="I1384" s="232"/>
      <c r="J1384" s="207" t="e">
        <f>#REF!+H1384+I1384+G1384</f>
        <v>#REF!</v>
      </c>
      <c r="K1384" s="198">
        <v>1</v>
      </c>
    </row>
    <row r="1385" spans="1:12" ht="13.5" hidden="1" thickBot="1">
      <c r="A1385" s="229" t="s">
        <v>315</v>
      </c>
      <c r="B1385" s="225" t="s">
        <v>54</v>
      </c>
      <c r="C1385" s="225" t="s">
        <v>50</v>
      </c>
      <c r="D1385" s="225" t="s">
        <v>189</v>
      </c>
      <c r="E1385" s="225" t="s">
        <v>223</v>
      </c>
      <c r="F1385" s="225"/>
      <c r="G1385" s="230"/>
      <c r="H1385" s="230"/>
      <c r="I1385" s="230"/>
      <c r="J1385" s="207" t="e">
        <f>#REF!+H1385+I1385+G1385</f>
        <v>#REF!</v>
      </c>
      <c r="K1385" s="198">
        <v>1</v>
      </c>
    </row>
    <row r="1386" spans="1:12" ht="39" hidden="1" thickBot="1">
      <c r="A1386" s="229" t="s">
        <v>316</v>
      </c>
      <c r="B1386" s="225" t="s">
        <v>54</v>
      </c>
      <c r="C1386" s="225" t="s">
        <v>50</v>
      </c>
      <c r="D1386" s="225" t="s">
        <v>189</v>
      </c>
      <c r="E1386" s="225" t="s">
        <v>223</v>
      </c>
      <c r="F1386" s="225"/>
      <c r="G1386" s="230"/>
      <c r="H1386" s="230"/>
      <c r="I1386" s="230"/>
      <c r="J1386" s="207" t="e">
        <f>#REF!+H1386+I1386+G1386</f>
        <v>#REF!</v>
      </c>
      <c r="K1386" s="198">
        <v>1</v>
      </c>
    </row>
    <row r="1387" spans="1:12" ht="13.5" hidden="1" thickBot="1">
      <c r="A1387" s="229" t="s">
        <v>317</v>
      </c>
      <c r="B1387" s="225" t="s">
        <v>54</v>
      </c>
      <c r="C1387" s="225" t="s">
        <v>50</v>
      </c>
      <c r="D1387" s="225" t="s">
        <v>189</v>
      </c>
      <c r="E1387" s="225" t="s">
        <v>223</v>
      </c>
      <c r="F1387" s="225"/>
      <c r="G1387" s="230"/>
      <c r="H1387" s="230"/>
      <c r="I1387" s="230"/>
      <c r="J1387" s="207" t="e">
        <f>#REF!+H1387+I1387+G1387</f>
        <v>#REF!</v>
      </c>
      <c r="K1387" s="198">
        <v>1</v>
      </c>
    </row>
    <row r="1388" spans="1:12" ht="13.5" hidden="1" thickBot="1">
      <c r="A1388" s="229" t="s">
        <v>220</v>
      </c>
      <c r="B1388" s="225" t="s">
        <v>54</v>
      </c>
      <c r="C1388" s="225" t="s">
        <v>50</v>
      </c>
      <c r="D1388" s="225" t="s">
        <v>189</v>
      </c>
      <c r="E1388" s="225" t="s">
        <v>223</v>
      </c>
      <c r="F1388" s="225"/>
      <c r="G1388" s="232"/>
      <c r="H1388" s="232"/>
      <c r="I1388" s="232"/>
      <c r="J1388" s="207" t="e">
        <f>#REF!+H1388+I1388+G1388</f>
        <v>#REF!</v>
      </c>
      <c r="K1388" s="198">
        <v>1</v>
      </c>
    </row>
    <row r="1389" spans="1:12" ht="14.25" hidden="1" thickBot="1">
      <c r="A1389" s="227" t="s">
        <v>319</v>
      </c>
      <c r="B1389" s="225" t="s">
        <v>54</v>
      </c>
      <c r="C1389" s="225" t="s">
        <v>50</v>
      </c>
      <c r="D1389" s="225" t="s">
        <v>189</v>
      </c>
      <c r="E1389" s="225" t="s">
        <v>223</v>
      </c>
      <c r="F1389" s="234">
        <v>300</v>
      </c>
      <c r="G1389" s="235">
        <f>G1390+G1396+G1397</f>
        <v>0</v>
      </c>
      <c r="H1389" s="235">
        <f>H1390+H1396+H1397</f>
        <v>0</v>
      </c>
      <c r="I1389" s="235">
        <f>I1390+I1396+I1397</f>
        <v>0</v>
      </c>
      <c r="J1389" s="207" t="e">
        <f>#REF!+H1389+I1389+G1389</f>
        <v>#REF!</v>
      </c>
      <c r="K1389" s="198">
        <v>1</v>
      </c>
      <c r="L1389" s="283" t="e">
        <f>#REF!-#REF!</f>
        <v>#REF!</v>
      </c>
    </row>
    <row r="1390" spans="1:12" ht="26.25" hidden="1" thickBot="1">
      <c r="A1390" s="231" t="s">
        <v>320</v>
      </c>
      <c r="B1390" s="225" t="s">
        <v>54</v>
      </c>
      <c r="C1390" s="225" t="s">
        <v>50</v>
      </c>
      <c r="D1390" s="225" t="s">
        <v>189</v>
      </c>
      <c r="E1390" s="225" t="s">
        <v>223</v>
      </c>
      <c r="F1390" s="225">
        <v>310</v>
      </c>
      <c r="G1390" s="228">
        <f>G1391+G1392+G1393+G1394+G1395</f>
        <v>0</v>
      </c>
      <c r="H1390" s="228">
        <f>H1391+H1392+H1393+H1394+H1395</f>
        <v>0</v>
      </c>
      <c r="I1390" s="228">
        <f>I1391+I1392+I1393+I1394+I1395</f>
        <v>0</v>
      </c>
      <c r="J1390" s="207" t="e">
        <f>#REF!+H1390+I1390+G1390</f>
        <v>#REF!</v>
      </c>
      <c r="K1390" s="198">
        <v>1</v>
      </c>
    </row>
    <row r="1391" spans="1:12" ht="39" hidden="1" thickBot="1">
      <c r="A1391" s="229" t="s">
        <v>321</v>
      </c>
      <c r="B1391" s="225" t="s">
        <v>54</v>
      </c>
      <c r="C1391" s="225" t="s">
        <v>50</v>
      </c>
      <c r="D1391" s="225" t="s">
        <v>189</v>
      </c>
      <c r="E1391" s="225" t="s">
        <v>223</v>
      </c>
      <c r="F1391" s="225"/>
      <c r="G1391" s="232"/>
      <c r="H1391" s="232"/>
      <c r="I1391" s="232"/>
      <c r="J1391" s="207" t="e">
        <f>#REF!+H1391+I1391+G1391</f>
        <v>#REF!</v>
      </c>
      <c r="K1391" s="198">
        <v>1</v>
      </c>
    </row>
    <row r="1392" spans="1:12" ht="13.5" hidden="1" thickBot="1">
      <c r="A1392" s="229" t="s">
        <v>322</v>
      </c>
      <c r="B1392" s="225" t="s">
        <v>54</v>
      </c>
      <c r="C1392" s="225" t="s">
        <v>50</v>
      </c>
      <c r="D1392" s="225" t="s">
        <v>189</v>
      </c>
      <c r="E1392" s="225"/>
      <c r="F1392" s="225"/>
      <c r="G1392" s="232"/>
      <c r="H1392" s="232"/>
      <c r="I1392" s="232"/>
      <c r="J1392" s="207" t="e">
        <f>#REF!+H1392+I1392+G1392</f>
        <v>#REF!</v>
      </c>
      <c r="K1392" s="198">
        <v>1</v>
      </c>
    </row>
    <row r="1393" spans="1:12" ht="13.5" hidden="1" thickBot="1">
      <c r="A1393" s="229" t="s">
        <v>323</v>
      </c>
      <c r="B1393" s="225" t="s">
        <v>54</v>
      </c>
      <c r="C1393" s="225" t="s">
        <v>50</v>
      </c>
      <c r="D1393" s="225" t="s">
        <v>189</v>
      </c>
      <c r="E1393" s="225" t="s">
        <v>223</v>
      </c>
      <c r="F1393" s="225"/>
      <c r="G1393" s="232"/>
      <c r="H1393" s="232"/>
      <c r="I1393" s="232"/>
      <c r="J1393" s="207" t="e">
        <f>#REF!+H1393+I1393+G1393</f>
        <v>#REF!</v>
      </c>
      <c r="K1393" s="198">
        <v>1</v>
      </c>
    </row>
    <row r="1394" spans="1:12" ht="39" hidden="1" thickBot="1">
      <c r="A1394" s="229" t="s">
        <v>324</v>
      </c>
      <c r="B1394" s="225" t="s">
        <v>54</v>
      </c>
      <c r="C1394" s="225" t="s">
        <v>50</v>
      </c>
      <c r="D1394" s="225" t="s">
        <v>189</v>
      </c>
      <c r="E1394" s="225" t="s">
        <v>223</v>
      </c>
      <c r="F1394" s="225"/>
      <c r="G1394" s="230"/>
      <c r="H1394" s="230"/>
      <c r="I1394" s="230"/>
      <c r="J1394" s="207" t="e">
        <f>#REF!+H1394+I1394+G1394</f>
        <v>#REF!</v>
      </c>
      <c r="K1394" s="198">
        <v>1</v>
      </c>
    </row>
    <row r="1395" spans="1:12" ht="13.5" hidden="1" thickBot="1">
      <c r="A1395" s="229" t="s">
        <v>220</v>
      </c>
      <c r="B1395" s="225" t="s">
        <v>54</v>
      </c>
      <c r="C1395" s="225" t="s">
        <v>50</v>
      </c>
      <c r="D1395" s="225" t="s">
        <v>189</v>
      </c>
      <c r="E1395" s="225" t="s">
        <v>223</v>
      </c>
      <c r="F1395" s="225"/>
      <c r="G1395" s="232"/>
      <c r="H1395" s="232"/>
      <c r="I1395" s="232"/>
      <c r="J1395" s="207" t="e">
        <f>#REF!+H1395+I1395+G1395</f>
        <v>#REF!</v>
      </c>
      <c r="K1395" s="198">
        <v>1</v>
      </c>
    </row>
    <row r="1396" spans="1:12" ht="13.5" hidden="1" thickBot="1">
      <c r="A1396" s="231" t="s">
        <v>325</v>
      </c>
      <c r="B1396" s="225" t="s">
        <v>54</v>
      </c>
      <c r="C1396" s="225" t="s">
        <v>50</v>
      </c>
      <c r="D1396" s="225" t="s">
        <v>189</v>
      </c>
      <c r="E1396" s="225" t="s">
        <v>223</v>
      </c>
      <c r="F1396" s="225">
        <v>320</v>
      </c>
      <c r="G1396" s="232"/>
      <c r="H1396" s="232"/>
      <c r="I1396" s="232"/>
      <c r="J1396" s="207" t="e">
        <f>#REF!+H1396+I1396+G1396</f>
        <v>#REF!</v>
      </c>
      <c r="K1396" s="198">
        <v>1</v>
      </c>
    </row>
    <row r="1397" spans="1:12" ht="26.25" hidden="1" thickBot="1">
      <c r="A1397" s="231" t="s">
        <v>326</v>
      </c>
      <c r="B1397" s="225" t="s">
        <v>54</v>
      </c>
      <c r="C1397" s="225" t="s">
        <v>50</v>
      </c>
      <c r="D1397" s="225" t="s">
        <v>189</v>
      </c>
      <c r="E1397" s="225" t="s">
        <v>223</v>
      </c>
      <c r="F1397" s="225">
        <v>340</v>
      </c>
      <c r="G1397" s="228">
        <f>G1398+G1399+G1400+G1401+G1402+G1403+G1404+G1405+G1406</f>
        <v>0</v>
      </c>
      <c r="H1397" s="228">
        <f>H1398+H1399+H1400+H1401+H1402+H1403+H1404+H1405+H1406</f>
        <v>0</v>
      </c>
      <c r="I1397" s="228">
        <f>I1398+I1399+I1400+I1401+I1402+I1403+I1404+I1405+I1406</f>
        <v>0</v>
      </c>
      <c r="J1397" s="207" t="e">
        <f>#REF!+H1397+I1397+G1397</f>
        <v>#REF!</v>
      </c>
      <c r="K1397" s="198">
        <v>1</v>
      </c>
      <c r="L1397" s="283" t="e">
        <f>#REF!-#REF!</f>
        <v>#REF!</v>
      </c>
    </row>
    <row r="1398" spans="1:12" ht="13.5" hidden="1" thickBot="1">
      <c r="A1398" s="229" t="s">
        <v>327</v>
      </c>
      <c r="B1398" s="225" t="s">
        <v>54</v>
      </c>
      <c r="C1398" s="225" t="s">
        <v>50</v>
      </c>
      <c r="D1398" s="225" t="s">
        <v>189</v>
      </c>
      <c r="E1398" s="225" t="s">
        <v>223</v>
      </c>
      <c r="F1398" s="225"/>
      <c r="G1398" s="232"/>
      <c r="H1398" s="232"/>
      <c r="I1398" s="232"/>
      <c r="J1398" s="207" t="e">
        <f>#REF!+H1398+I1398+G1398</f>
        <v>#REF!</v>
      </c>
      <c r="K1398" s="198">
        <v>1</v>
      </c>
    </row>
    <row r="1399" spans="1:12" ht="13.5" hidden="1" thickBot="1">
      <c r="A1399" s="229" t="s">
        <v>328</v>
      </c>
      <c r="B1399" s="225" t="s">
        <v>54</v>
      </c>
      <c r="C1399" s="225" t="s">
        <v>50</v>
      </c>
      <c r="D1399" s="225" t="s">
        <v>189</v>
      </c>
      <c r="E1399" s="225" t="s">
        <v>223</v>
      </c>
      <c r="F1399" s="225"/>
      <c r="G1399" s="230"/>
      <c r="H1399" s="230"/>
      <c r="I1399" s="230"/>
      <c r="J1399" s="207" t="e">
        <f>#REF!+H1399+I1399+G1399</f>
        <v>#REF!</v>
      </c>
      <c r="K1399" s="198">
        <v>1</v>
      </c>
    </row>
    <row r="1400" spans="1:12" ht="13.5" hidden="1" thickBot="1">
      <c r="A1400" s="229" t="s">
        <v>329</v>
      </c>
      <c r="B1400" s="225" t="s">
        <v>54</v>
      </c>
      <c r="C1400" s="225" t="s">
        <v>50</v>
      </c>
      <c r="D1400" s="225" t="s">
        <v>189</v>
      </c>
      <c r="E1400" s="225" t="s">
        <v>223</v>
      </c>
      <c r="F1400" s="225"/>
      <c r="G1400" s="230"/>
      <c r="H1400" s="230"/>
      <c r="I1400" s="230"/>
      <c r="J1400" s="207" t="e">
        <f>#REF!+H1400+I1400+G1400</f>
        <v>#REF!</v>
      </c>
      <c r="K1400" s="198">
        <v>1</v>
      </c>
    </row>
    <row r="1401" spans="1:12" ht="13.5" hidden="1" thickBot="1">
      <c r="A1401" s="229" t="s">
        <v>330</v>
      </c>
      <c r="B1401" s="225" t="s">
        <v>54</v>
      </c>
      <c r="C1401" s="225" t="s">
        <v>50</v>
      </c>
      <c r="D1401" s="225" t="s">
        <v>189</v>
      </c>
      <c r="E1401" s="225" t="s">
        <v>223</v>
      </c>
      <c r="F1401" s="225"/>
      <c r="G1401" s="230"/>
      <c r="H1401" s="230"/>
      <c r="I1401" s="230"/>
      <c r="J1401" s="207" t="e">
        <f>#REF!+H1401+I1401+G1401</f>
        <v>#REF!</v>
      </c>
      <c r="K1401" s="198">
        <v>1</v>
      </c>
    </row>
    <row r="1402" spans="1:12" ht="13.5" hidden="1" thickBot="1">
      <c r="A1402" s="229" t="s">
        <v>331</v>
      </c>
      <c r="B1402" s="225" t="s">
        <v>54</v>
      </c>
      <c r="C1402" s="225" t="s">
        <v>50</v>
      </c>
      <c r="D1402" s="225" t="s">
        <v>189</v>
      </c>
      <c r="E1402" s="225" t="s">
        <v>223</v>
      </c>
      <c r="F1402" s="225"/>
      <c r="G1402" s="230"/>
      <c r="H1402" s="230"/>
      <c r="I1402" s="230"/>
      <c r="J1402" s="207" t="e">
        <f>#REF!+H1402+I1402+G1402</f>
        <v>#REF!</v>
      </c>
      <c r="K1402" s="198">
        <v>1</v>
      </c>
    </row>
    <row r="1403" spans="1:12" ht="13.5" hidden="1" thickBot="1">
      <c r="A1403" s="229" t="s">
        <v>332</v>
      </c>
      <c r="B1403" s="225" t="s">
        <v>54</v>
      </c>
      <c r="C1403" s="225" t="s">
        <v>50</v>
      </c>
      <c r="D1403" s="225" t="s">
        <v>189</v>
      </c>
      <c r="E1403" s="225" t="s">
        <v>223</v>
      </c>
      <c r="F1403" s="225"/>
      <c r="G1403" s="230"/>
      <c r="H1403" s="230"/>
      <c r="I1403" s="230"/>
      <c r="J1403" s="207" t="e">
        <f>#REF!+H1403+I1403+G1403</f>
        <v>#REF!</v>
      </c>
      <c r="K1403" s="198">
        <v>1</v>
      </c>
    </row>
    <row r="1404" spans="1:12" ht="26.25" hidden="1" thickBot="1">
      <c r="A1404" s="229" t="s">
        <v>333</v>
      </c>
      <c r="B1404" s="225" t="s">
        <v>54</v>
      </c>
      <c r="C1404" s="225" t="s">
        <v>50</v>
      </c>
      <c r="D1404" s="225" t="s">
        <v>189</v>
      </c>
      <c r="E1404" s="225" t="s">
        <v>223</v>
      </c>
      <c r="F1404" s="225"/>
      <c r="G1404" s="230"/>
      <c r="H1404" s="230"/>
      <c r="I1404" s="230"/>
      <c r="J1404" s="207" t="e">
        <f>#REF!+H1404+I1404+G1404</f>
        <v>#REF!</v>
      </c>
      <c r="K1404" s="198">
        <v>1</v>
      </c>
    </row>
    <row r="1405" spans="1:12" ht="26.25" hidden="1" thickBot="1">
      <c r="A1405" s="229" t="s">
        <v>334</v>
      </c>
      <c r="B1405" s="225" t="s">
        <v>54</v>
      </c>
      <c r="C1405" s="225" t="s">
        <v>50</v>
      </c>
      <c r="D1405" s="225" t="s">
        <v>189</v>
      </c>
      <c r="E1405" s="225" t="s">
        <v>248</v>
      </c>
      <c r="F1405" s="225"/>
      <c r="G1405" s="230"/>
      <c r="H1405" s="230"/>
      <c r="I1405" s="230"/>
      <c r="J1405" s="207" t="e">
        <f>#REF!+H1405+I1405+G1405</f>
        <v>#REF!</v>
      </c>
      <c r="K1405" s="198">
        <v>1</v>
      </c>
    </row>
    <row r="1406" spans="1:12" ht="13.5" hidden="1" thickBot="1">
      <c r="A1406" s="229" t="s">
        <v>335</v>
      </c>
      <c r="B1406" s="225" t="s">
        <v>54</v>
      </c>
      <c r="C1406" s="225" t="s">
        <v>50</v>
      </c>
      <c r="D1406" s="225" t="s">
        <v>189</v>
      </c>
      <c r="E1406" s="225" t="s">
        <v>223</v>
      </c>
      <c r="F1406" s="225"/>
      <c r="G1406" s="230"/>
      <c r="H1406" s="230"/>
      <c r="I1406" s="230"/>
      <c r="J1406" s="207" t="e">
        <f>#REF!+H1406+I1406+G1406</f>
        <v>#REF!</v>
      </c>
      <c r="K1406" s="198">
        <v>1</v>
      </c>
      <c r="L1406" s="283" t="e">
        <f>#REF!-#REF!</f>
        <v>#REF!</v>
      </c>
    </row>
    <row r="1407" spans="1:12" ht="39" hidden="1" thickBot="1">
      <c r="A1407" s="221" t="s">
        <v>363</v>
      </c>
      <c r="B1407" s="222" t="s">
        <v>54</v>
      </c>
      <c r="C1407" s="222" t="s">
        <v>50</v>
      </c>
      <c r="D1407" s="222" t="s">
        <v>190</v>
      </c>
      <c r="E1407" s="222"/>
      <c r="F1407" s="222"/>
      <c r="G1407" s="223">
        <f>G1408+G1475</f>
        <v>0</v>
      </c>
      <c r="H1407" s="223">
        <f>H1408+H1475</f>
        <v>0</v>
      </c>
      <c r="I1407" s="223">
        <f>I1408+I1475</f>
        <v>0</v>
      </c>
      <c r="J1407" s="207" t="e">
        <f>#REF!+H1407+I1407+G1407</f>
        <v>#REF!</v>
      </c>
      <c r="K1407" s="198">
        <v>1</v>
      </c>
      <c r="L1407" s="283" t="e">
        <f>#REF!-#REF!</f>
        <v>#REF!</v>
      </c>
    </row>
    <row r="1408" spans="1:12" ht="13.5" hidden="1" thickBot="1">
      <c r="A1408" s="224" t="s">
        <v>212</v>
      </c>
      <c r="B1408" s="225" t="s">
        <v>54</v>
      </c>
      <c r="C1408" s="225" t="s">
        <v>50</v>
      </c>
      <c r="D1408" s="225" t="s">
        <v>190</v>
      </c>
      <c r="E1408" s="225"/>
      <c r="F1408" s="225" t="s">
        <v>152</v>
      </c>
      <c r="G1408" s="226">
        <f>G1409+G1415+G1453+G1456+G1459+G1461+G1466</f>
        <v>0</v>
      </c>
      <c r="H1408" s="226">
        <f>H1409+H1415+H1453+H1456+H1459+H1461+H1466</f>
        <v>0</v>
      </c>
      <c r="I1408" s="226">
        <f>I1409+I1415+I1453+I1456+I1459+I1461+I1466</f>
        <v>0</v>
      </c>
      <c r="J1408" s="207" t="e">
        <f>#REF!+H1408+I1408+G1408</f>
        <v>#REF!</v>
      </c>
      <c r="K1408" s="198">
        <v>1</v>
      </c>
      <c r="L1408" s="283" t="e">
        <f>#REF!-#REF!</f>
        <v>#REF!</v>
      </c>
    </row>
    <row r="1409" spans="1:12" ht="27.75" hidden="1" thickBot="1">
      <c r="A1409" s="227" t="s">
        <v>213</v>
      </c>
      <c r="B1409" s="225" t="s">
        <v>54</v>
      </c>
      <c r="C1409" s="225" t="s">
        <v>50</v>
      </c>
      <c r="D1409" s="225" t="s">
        <v>190</v>
      </c>
      <c r="E1409" s="225" t="s">
        <v>214</v>
      </c>
      <c r="F1409" s="225"/>
      <c r="G1409" s="228">
        <f>G1410+G1411+G1414</f>
        <v>0</v>
      </c>
      <c r="H1409" s="228">
        <f>H1410+H1411+H1414</f>
        <v>0</v>
      </c>
      <c r="I1409" s="228">
        <f>I1410+I1411+I1414</f>
        <v>0</v>
      </c>
      <c r="J1409" s="207" t="e">
        <f>#REF!+H1409+I1409+G1409</f>
        <v>#REF!</v>
      </c>
      <c r="K1409" s="198">
        <v>1</v>
      </c>
    </row>
    <row r="1410" spans="1:12" ht="13.5" hidden="1" thickBot="1">
      <c r="A1410" s="229" t="s">
        <v>216</v>
      </c>
      <c r="B1410" s="225" t="s">
        <v>54</v>
      </c>
      <c r="C1410" s="225" t="s">
        <v>50</v>
      </c>
      <c r="D1410" s="225" t="s">
        <v>190</v>
      </c>
      <c r="E1410" s="225" t="s">
        <v>217</v>
      </c>
      <c r="F1410" s="225">
        <v>211</v>
      </c>
      <c r="G1410" s="230"/>
      <c r="H1410" s="230"/>
      <c r="I1410" s="230"/>
      <c r="J1410" s="207" t="e">
        <f>#REF!+H1410+I1410+G1410</f>
        <v>#REF!</v>
      </c>
      <c r="K1410" s="198">
        <v>1</v>
      </c>
    </row>
    <row r="1411" spans="1:12" ht="13.5" hidden="1" thickBot="1">
      <c r="A1411" s="231" t="s">
        <v>218</v>
      </c>
      <c r="B1411" s="225" t="s">
        <v>54</v>
      </c>
      <c r="C1411" s="225" t="s">
        <v>50</v>
      </c>
      <c r="D1411" s="225" t="s">
        <v>190</v>
      </c>
      <c r="E1411" s="225" t="s">
        <v>217</v>
      </c>
      <c r="F1411" s="225">
        <v>212</v>
      </c>
      <c r="G1411" s="228">
        <f>G1412+G1413</f>
        <v>0</v>
      </c>
      <c r="H1411" s="228">
        <f>H1412+H1413</f>
        <v>0</v>
      </c>
      <c r="I1411" s="228">
        <f>I1412+I1413</f>
        <v>0</v>
      </c>
      <c r="J1411" s="207" t="e">
        <f>#REF!+H1411+I1411+G1411</f>
        <v>#REF!</v>
      </c>
      <c r="K1411" s="198">
        <v>1</v>
      </c>
    </row>
    <row r="1412" spans="1:12" ht="13.5" hidden="1" thickBot="1">
      <c r="A1412" s="229" t="s">
        <v>219</v>
      </c>
      <c r="B1412" s="225" t="s">
        <v>54</v>
      </c>
      <c r="C1412" s="225" t="s">
        <v>50</v>
      </c>
      <c r="D1412" s="225" t="s">
        <v>190</v>
      </c>
      <c r="E1412" s="225" t="s">
        <v>217</v>
      </c>
      <c r="F1412" s="225"/>
      <c r="G1412" s="230"/>
      <c r="H1412" s="230"/>
      <c r="I1412" s="230"/>
      <c r="J1412" s="207" t="e">
        <f>#REF!+H1412+I1412+G1412</f>
        <v>#REF!</v>
      </c>
      <c r="K1412" s="198">
        <v>1</v>
      </c>
    </row>
    <row r="1413" spans="1:12" ht="13.5" hidden="1" thickBot="1">
      <c r="A1413" s="229" t="s">
        <v>220</v>
      </c>
      <c r="B1413" s="225" t="s">
        <v>54</v>
      </c>
      <c r="C1413" s="225" t="s">
        <v>50</v>
      </c>
      <c r="D1413" s="225" t="s">
        <v>190</v>
      </c>
      <c r="E1413" s="225" t="s">
        <v>217</v>
      </c>
      <c r="F1413" s="225"/>
      <c r="G1413" s="232"/>
      <c r="H1413" s="232"/>
      <c r="I1413" s="232"/>
      <c r="J1413" s="207" t="e">
        <f>#REF!+H1413+I1413+G1413</f>
        <v>#REF!</v>
      </c>
      <c r="K1413" s="198">
        <v>1</v>
      </c>
    </row>
    <row r="1414" spans="1:12" ht="13.5" hidden="1" thickBot="1">
      <c r="A1414" s="231" t="s">
        <v>221</v>
      </c>
      <c r="B1414" s="225" t="s">
        <v>54</v>
      </c>
      <c r="C1414" s="225" t="s">
        <v>50</v>
      </c>
      <c r="D1414" s="225" t="s">
        <v>190</v>
      </c>
      <c r="E1414" s="225" t="s">
        <v>217</v>
      </c>
      <c r="F1414" s="225">
        <v>213</v>
      </c>
      <c r="G1414" s="230"/>
      <c r="H1414" s="230"/>
      <c r="I1414" s="230"/>
      <c r="J1414" s="207" t="e">
        <f>#REF!+H1414+I1414+G1414</f>
        <v>#REF!</v>
      </c>
      <c r="K1414" s="198">
        <v>1</v>
      </c>
    </row>
    <row r="1415" spans="1:12" ht="14.25" hidden="1" thickBot="1">
      <c r="A1415" s="227" t="s">
        <v>222</v>
      </c>
      <c r="B1415" s="225" t="s">
        <v>54</v>
      </c>
      <c r="C1415" s="225" t="s">
        <v>50</v>
      </c>
      <c r="D1415" s="225" t="s">
        <v>190</v>
      </c>
      <c r="E1415" s="225" t="s">
        <v>223</v>
      </c>
      <c r="F1415" s="225">
        <v>220</v>
      </c>
      <c r="G1415" s="228">
        <f>G1416+G1417+G1420+G1425+G1426+G1436</f>
        <v>0</v>
      </c>
      <c r="H1415" s="228">
        <f>H1416+H1417+H1420+H1425+H1426+H1436</f>
        <v>0</v>
      </c>
      <c r="I1415" s="228">
        <f>I1416+I1417+I1420+I1425+I1426+I1436</f>
        <v>0</v>
      </c>
      <c r="J1415" s="207" t="e">
        <f>#REF!+H1415+I1415+G1415</f>
        <v>#REF!</v>
      </c>
      <c r="K1415" s="198">
        <v>1</v>
      </c>
      <c r="L1415" s="283" t="e">
        <f>#REF!-#REF!</f>
        <v>#REF!</v>
      </c>
    </row>
    <row r="1416" spans="1:12" ht="13.5" hidden="1" thickBot="1">
      <c r="A1416" s="229" t="s">
        <v>224</v>
      </c>
      <c r="B1416" s="225" t="s">
        <v>54</v>
      </c>
      <c r="C1416" s="225" t="s">
        <v>50</v>
      </c>
      <c r="D1416" s="225" t="s">
        <v>190</v>
      </c>
      <c r="E1416" s="225" t="s">
        <v>223</v>
      </c>
      <c r="F1416" s="225">
        <v>221</v>
      </c>
      <c r="G1416" s="230"/>
      <c r="H1416" s="230"/>
      <c r="I1416" s="230"/>
      <c r="J1416" s="207" t="e">
        <f>#REF!+H1416+I1416+G1416</f>
        <v>#REF!</v>
      </c>
      <c r="K1416" s="198">
        <v>1</v>
      </c>
    </row>
    <row r="1417" spans="1:12" ht="14.25" hidden="1" thickBot="1">
      <c r="A1417" s="227" t="s">
        <v>225</v>
      </c>
      <c r="B1417" s="225" t="s">
        <v>54</v>
      </c>
      <c r="C1417" s="225" t="s">
        <v>50</v>
      </c>
      <c r="D1417" s="225" t="s">
        <v>190</v>
      </c>
      <c r="E1417" s="225" t="s">
        <v>223</v>
      </c>
      <c r="F1417" s="225">
        <v>222</v>
      </c>
      <c r="G1417" s="233">
        <f>G1418+G1419</f>
        <v>0</v>
      </c>
      <c r="H1417" s="233">
        <f>H1418+H1419</f>
        <v>0</v>
      </c>
      <c r="I1417" s="233">
        <f>I1418+I1419</f>
        <v>0</v>
      </c>
      <c r="J1417" s="207" t="e">
        <f>#REF!+H1417+I1417+G1417</f>
        <v>#REF!</v>
      </c>
      <c r="K1417" s="198">
        <v>1</v>
      </c>
    </row>
    <row r="1418" spans="1:12" ht="13.5" hidden="1" thickBot="1">
      <c r="A1418" s="229" t="s">
        <v>226</v>
      </c>
      <c r="B1418" s="225" t="s">
        <v>54</v>
      </c>
      <c r="C1418" s="225" t="s">
        <v>50</v>
      </c>
      <c r="D1418" s="225" t="s">
        <v>190</v>
      </c>
      <c r="E1418" s="225" t="s">
        <v>223</v>
      </c>
      <c r="F1418" s="225"/>
      <c r="G1418" s="232"/>
      <c r="H1418" s="232"/>
      <c r="I1418" s="232"/>
      <c r="J1418" s="207" t="e">
        <f>#REF!+H1418+I1418+G1418</f>
        <v>#REF!</v>
      </c>
      <c r="K1418" s="198">
        <v>1</v>
      </c>
    </row>
    <row r="1419" spans="1:12" ht="26.25" hidden="1" thickBot="1">
      <c r="A1419" s="229" t="s">
        <v>227</v>
      </c>
      <c r="B1419" s="225" t="s">
        <v>54</v>
      </c>
      <c r="C1419" s="225" t="s">
        <v>50</v>
      </c>
      <c r="D1419" s="225" t="s">
        <v>190</v>
      </c>
      <c r="E1419" s="225" t="s">
        <v>223</v>
      </c>
      <c r="F1419" s="225"/>
      <c r="G1419" s="232"/>
      <c r="H1419" s="232"/>
      <c r="I1419" s="232"/>
      <c r="J1419" s="207" t="e">
        <f>#REF!+H1419+I1419+G1419</f>
        <v>#REF!</v>
      </c>
      <c r="K1419" s="198">
        <v>1</v>
      </c>
    </row>
    <row r="1420" spans="1:12" ht="14.25" hidden="1" thickBot="1">
      <c r="A1420" s="227" t="s">
        <v>228</v>
      </c>
      <c r="B1420" s="225" t="s">
        <v>54</v>
      </c>
      <c r="C1420" s="225" t="s">
        <v>50</v>
      </c>
      <c r="D1420" s="225" t="s">
        <v>190</v>
      </c>
      <c r="E1420" s="225" t="s">
        <v>223</v>
      </c>
      <c r="F1420" s="225">
        <v>223</v>
      </c>
      <c r="G1420" s="228">
        <f>G1421+G1422+G1423+G1424</f>
        <v>0</v>
      </c>
      <c r="H1420" s="228">
        <f>H1421+H1422+H1423+H1424</f>
        <v>0</v>
      </c>
      <c r="I1420" s="228">
        <f>I1421+I1422+I1423+I1424</f>
        <v>0</v>
      </c>
      <c r="J1420" s="207" t="e">
        <f>#REF!+H1420+I1420+G1420</f>
        <v>#REF!</v>
      </c>
      <c r="K1420" s="198">
        <v>1</v>
      </c>
    </row>
    <row r="1421" spans="1:12" ht="13.5" hidden="1" thickBot="1">
      <c r="A1421" s="229" t="s">
        <v>229</v>
      </c>
      <c r="B1421" s="225" t="s">
        <v>54</v>
      </c>
      <c r="C1421" s="225" t="s">
        <v>50</v>
      </c>
      <c r="D1421" s="225" t="s">
        <v>190</v>
      </c>
      <c r="E1421" s="225" t="s">
        <v>223</v>
      </c>
      <c r="F1421" s="225"/>
      <c r="G1421" s="230"/>
      <c r="H1421" s="230"/>
      <c r="I1421" s="230"/>
      <c r="J1421" s="207" t="e">
        <f>#REF!+H1421+I1421+G1421</f>
        <v>#REF!</v>
      </c>
      <c r="K1421" s="198">
        <v>1</v>
      </c>
    </row>
    <row r="1422" spans="1:12" ht="13.5" hidden="1" thickBot="1">
      <c r="A1422" s="229" t="s">
        <v>230</v>
      </c>
      <c r="B1422" s="225" t="s">
        <v>54</v>
      </c>
      <c r="C1422" s="225" t="s">
        <v>50</v>
      </c>
      <c r="D1422" s="225" t="s">
        <v>190</v>
      </c>
      <c r="E1422" s="225" t="s">
        <v>223</v>
      </c>
      <c r="F1422" s="225"/>
      <c r="G1422" s="230"/>
      <c r="H1422" s="230"/>
      <c r="I1422" s="230"/>
      <c r="J1422" s="207" t="e">
        <f>#REF!+H1422+I1422+G1422</f>
        <v>#REF!</v>
      </c>
      <c r="K1422" s="198">
        <v>1</v>
      </c>
    </row>
    <row r="1423" spans="1:12" ht="13.5" hidden="1" thickBot="1">
      <c r="A1423" s="229" t="s">
        <v>231</v>
      </c>
      <c r="B1423" s="225" t="s">
        <v>54</v>
      </c>
      <c r="C1423" s="225" t="s">
        <v>50</v>
      </c>
      <c r="D1423" s="225" t="s">
        <v>190</v>
      </c>
      <c r="E1423" s="225" t="s">
        <v>223</v>
      </c>
      <c r="F1423" s="225"/>
      <c r="G1423" s="230"/>
      <c r="H1423" s="230"/>
      <c r="I1423" s="230"/>
      <c r="J1423" s="207" t="e">
        <f>#REF!+H1423+I1423+G1423</f>
        <v>#REF!</v>
      </c>
      <c r="K1423" s="198">
        <v>1</v>
      </c>
    </row>
    <row r="1424" spans="1:12" ht="13.5" hidden="1" thickBot="1">
      <c r="A1424" s="229" t="s">
        <v>232</v>
      </c>
      <c r="B1424" s="225" t="s">
        <v>54</v>
      </c>
      <c r="C1424" s="225" t="s">
        <v>50</v>
      </c>
      <c r="D1424" s="225" t="s">
        <v>190</v>
      </c>
      <c r="E1424" s="225" t="s">
        <v>223</v>
      </c>
      <c r="F1424" s="225"/>
      <c r="G1424" s="230"/>
      <c r="H1424" s="230"/>
      <c r="I1424" s="230"/>
      <c r="J1424" s="207" t="e">
        <f>#REF!+H1424+I1424+G1424</f>
        <v>#REF!</v>
      </c>
      <c r="K1424" s="198">
        <v>1</v>
      </c>
    </row>
    <row r="1425" spans="1:12" ht="14.25" hidden="1" thickBot="1">
      <c r="A1425" s="227" t="s">
        <v>233</v>
      </c>
      <c r="B1425" s="225" t="s">
        <v>54</v>
      </c>
      <c r="C1425" s="225" t="s">
        <v>50</v>
      </c>
      <c r="D1425" s="225" t="s">
        <v>190</v>
      </c>
      <c r="E1425" s="225" t="s">
        <v>223</v>
      </c>
      <c r="F1425" s="225">
        <v>224</v>
      </c>
      <c r="G1425" s="232"/>
      <c r="H1425" s="232"/>
      <c r="I1425" s="232"/>
      <c r="J1425" s="207" t="e">
        <f>#REF!+H1425+I1425+G1425</f>
        <v>#REF!</v>
      </c>
      <c r="K1425" s="198">
        <v>1</v>
      </c>
    </row>
    <row r="1426" spans="1:12" ht="14.25" hidden="1" thickBot="1">
      <c r="A1426" s="227" t="s">
        <v>234</v>
      </c>
      <c r="B1426" s="225" t="s">
        <v>54</v>
      </c>
      <c r="C1426" s="225" t="s">
        <v>50</v>
      </c>
      <c r="D1426" s="225" t="s">
        <v>190</v>
      </c>
      <c r="E1426" s="225" t="s">
        <v>223</v>
      </c>
      <c r="F1426" s="225">
        <v>225</v>
      </c>
      <c r="G1426" s="228">
        <f>G1427+G1428+G1429+G1430+G1431+G1432+G1433+G1434+G1435</f>
        <v>0</v>
      </c>
      <c r="H1426" s="228">
        <f>H1427+H1428+H1429+H1430+H1431+H1432+H1433+H1434+H1435</f>
        <v>0</v>
      </c>
      <c r="I1426" s="228">
        <f>I1427+I1428+I1429+I1430+I1431+I1432+I1433+I1434+I1435</f>
        <v>0</v>
      </c>
      <c r="J1426" s="207" t="e">
        <f>#REF!+H1426+I1426+G1426</f>
        <v>#REF!</v>
      </c>
      <c r="K1426" s="198">
        <v>1</v>
      </c>
      <c r="L1426" s="283" t="e">
        <f>#REF!-#REF!</f>
        <v>#REF!</v>
      </c>
    </row>
    <row r="1427" spans="1:12" ht="39" hidden="1" thickBot="1">
      <c r="A1427" s="229" t="s">
        <v>235</v>
      </c>
      <c r="B1427" s="225" t="s">
        <v>54</v>
      </c>
      <c r="C1427" s="225" t="s">
        <v>50</v>
      </c>
      <c r="D1427" s="225" t="s">
        <v>190</v>
      </c>
      <c r="E1427" s="225" t="s">
        <v>223</v>
      </c>
      <c r="F1427" s="225"/>
      <c r="G1427" s="232"/>
      <c r="H1427" s="232"/>
      <c r="I1427" s="232"/>
      <c r="J1427" s="207" t="e">
        <f>#REF!+H1427+I1427+G1427</f>
        <v>#REF!</v>
      </c>
      <c r="K1427" s="198">
        <v>1</v>
      </c>
    </row>
    <row r="1428" spans="1:12" ht="13.5" hidden="1" thickBot="1">
      <c r="A1428" s="229" t="s">
        <v>236</v>
      </c>
      <c r="B1428" s="225" t="s">
        <v>54</v>
      </c>
      <c r="C1428" s="225" t="s">
        <v>50</v>
      </c>
      <c r="D1428" s="225" t="s">
        <v>190</v>
      </c>
      <c r="E1428" s="225" t="s">
        <v>358</v>
      </c>
      <c r="F1428" s="225"/>
      <c r="G1428" s="230"/>
      <c r="H1428" s="230"/>
      <c r="I1428" s="230"/>
      <c r="J1428" s="207" t="e">
        <f>#REF!+H1428+I1428+G1428</f>
        <v>#REF!</v>
      </c>
      <c r="K1428" s="198">
        <v>1</v>
      </c>
    </row>
    <row r="1429" spans="1:12" ht="13.5" hidden="1" thickBot="1">
      <c r="A1429" s="229" t="s">
        <v>237</v>
      </c>
      <c r="B1429" s="225" t="s">
        <v>54</v>
      </c>
      <c r="C1429" s="225" t="s">
        <v>50</v>
      </c>
      <c r="D1429" s="225" t="s">
        <v>190</v>
      </c>
      <c r="E1429" s="225" t="s">
        <v>223</v>
      </c>
      <c r="F1429" s="225"/>
      <c r="G1429" s="232"/>
      <c r="H1429" s="232"/>
      <c r="I1429" s="232"/>
      <c r="J1429" s="207" t="e">
        <f>#REF!+H1429+I1429+G1429</f>
        <v>#REF!</v>
      </c>
      <c r="K1429" s="198">
        <v>1</v>
      </c>
      <c r="L1429" s="283" t="e">
        <f>#REF!-#REF!</f>
        <v>#REF!</v>
      </c>
    </row>
    <row r="1430" spans="1:12" ht="13.5" hidden="1" thickBot="1">
      <c r="A1430" s="229" t="s">
        <v>238</v>
      </c>
      <c r="B1430" s="225" t="s">
        <v>54</v>
      </c>
      <c r="C1430" s="225" t="s">
        <v>50</v>
      </c>
      <c r="D1430" s="225" t="s">
        <v>190</v>
      </c>
      <c r="E1430" s="225" t="s">
        <v>223</v>
      </c>
      <c r="F1430" s="225"/>
      <c r="G1430" s="230"/>
      <c r="H1430" s="230"/>
      <c r="I1430" s="230"/>
      <c r="J1430" s="207" t="e">
        <f>#REF!+H1430+I1430+G1430</f>
        <v>#REF!</v>
      </c>
      <c r="K1430" s="198">
        <v>1</v>
      </c>
    </row>
    <row r="1431" spans="1:12" ht="39" hidden="1" thickBot="1">
      <c r="A1431" s="229" t="s">
        <v>239</v>
      </c>
      <c r="B1431" s="225" t="s">
        <v>54</v>
      </c>
      <c r="C1431" s="225" t="s">
        <v>50</v>
      </c>
      <c r="D1431" s="225" t="s">
        <v>190</v>
      </c>
      <c r="E1431" s="225" t="s">
        <v>223</v>
      </c>
      <c r="F1431" s="225"/>
      <c r="G1431" s="230"/>
      <c r="H1431" s="230"/>
      <c r="I1431" s="230"/>
      <c r="J1431" s="207" t="e">
        <f>#REF!+H1431+I1431+G1431</f>
        <v>#REF!</v>
      </c>
      <c r="K1431" s="198">
        <v>1</v>
      </c>
    </row>
    <row r="1432" spans="1:12" ht="13.5" hidden="1" thickBot="1">
      <c r="A1432" s="229" t="s">
        <v>240</v>
      </c>
      <c r="B1432" s="225" t="s">
        <v>54</v>
      </c>
      <c r="C1432" s="225" t="s">
        <v>50</v>
      </c>
      <c r="D1432" s="225" t="s">
        <v>190</v>
      </c>
      <c r="E1432" s="225" t="s">
        <v>223</v>
      </c>
      <c r="F1432" s="225"/>
      <c r="G1432" s="232"/>
      <c r="H1432" s="232"/>
      <c r="I1432" s="232"/>
      <c r="J1432" s="207" t="e">
        <f>#REF!+H1432+I1432+G1432</f>
        <v>#REF!</v>
      </c>
      <c r="K1432" s="198">
        <v>1</v>
      </c>
    </row>
    <row r="1433" spans="1:12" ht="51.75" hidden="1" thickBot="1">
      <c r="A1433" s="229" t="s">
        <v>241</v>
      </c>
      <c r="B1433" s="225" t="s">
        <v>54</v>
      </c>
      <c r="C1433" s="225" t="s">
        <v>50</v>
      </c>
      <c r="D1433" s="225" t="s">
        <v>190</v>
      </c>
      <c r="E1433" s="225" t="s">
        <v>223</v>
      </c>
      <c r="F1433" s="225"/>
      <c r="G1433" s="232"/>
      <c r="H1433" s="232"/>
      <c r="I1433" s="232"/>
      <c r="J1433" s="207" t="e">
        <f>#REF!+H1433+I1433+G1433</f>
        <v>#REF!</v>
      </c>
      <c r="K1433" s="198">
        <v>1</v>
      </c>
    </row>
    <row r="1434" spans="1:12" ht="13.5" hidden="1" thickBot="1">
      <c r="A1434" s="229" t="s">
        <v>242</v>
      </c>
      <c r="B1434" s="225" t="s">
        <v>54</v>
      </c>
      <c r="C1434" s="225" t="s">
        <v>50</v>
      </c>
      <c r="D1434" s="225" t="s">
        <v>190</v>
      </c>
      <c r="E1434" s="225" t="s">
        <v>223</v>
      </c>
      <c r="F1434" s="225"/>
      <c r="G1434" s="232"/>
      <c r="H1434" s="232"/>
      <c r="I1434" s="232"/>
      <c r="J1434" s="207" t="e">
        <f>#REF!+H1434+I1434+G1434</f>
        <v>#REF!</v>
      </c>
      <c r="K1434" s="198">
        <v>1</v>
      </c>
    </row>
    <row r="1435" spans="1:12" ht="13.5" hidden="1" thickBot="1">
      <c r="A1435" s="229" t="s">
        <v>220</v>
      </c>
      <c r="B1435" s="225" t="s">
        <v>54</v>
      </c>
      <c r="C1435" s="225" t="s">
        <v>50</v>
      </c>
      <c r="D1435" s="225" t="s">
        <v>190</v>
      </c>
      <c r="E1435" s="225" t="s">
        <v>223</v>
      </c>
      <c r="F1435" s="225"/>
      <c r="G1435" s="232"/>
      <c r="H1435" s="232"/>
      <c r="I1435" s="232"/>
      <c r="J1435" s="207" t="e">
        <f>#REF!+H1435+I1435+G1435</f>
        <v>#REF!</v>
      </c>
      <c r="K1435" s="198">
        <v>1</v>
      </c>
    </row>
    <row r="1436" spans="1:12" ht="14.25" hidden="1" thickBot="1">
      <c r="A1436" s="227" t="s">
        <v>243</v>
      </c>
      <c r="B1436" s="225" t="s">
        <v>54</v>
      </c>
      <c r="C1436" s="225" t="s">
        <v>50</v>
      </c>
      <c r="D1436" s="225" t="s">
        <v>190</v>
      </c>
      <c r="E1436" s="225" t="s">
        <v>223</v>
      </c>
      <c r="F1436" s="225">
        <v>226</v>
      </c>
      <c r="G1436" s="228">
        <f>G1437+G1438+G1439+G1440+G1441+G1442+G1443+G1444+G1445+G1446+G1447+G1448+G1449+G1450+G1451+G1452</f>
        <v>0</v>
      </c>
      <c r="H1436" s="228">
        <f>H1437+H1438+H1439+H1440+H1441+H1442+H1443+H1444+H1445+H1446+H1447+H1448+H1449+H1450+H1451+H1452</f>
        <v>0</v>
      </c>
      <c r="I1436" s="228">
        <f>I1437+I1438+I1439+I1440+I1441+I1442+I1443+I1444+I1445+I1446+I1447+I1448+I1449+I1450+I1451+I1452</f>
        <v>0</v>
      </c>
      <c r="J1436" s="207" t="e">
        <f>#REF!+H1436+I1436+G1436</f>
        <v>#REF!</v>
      </c>
      <c r="K1436" s="198">
        <v>1</v>
      </c>
    </row>
    <row r="1437" spans="1:12" ht="51.75" hidden="1" thickBot="1">
      <c r="A1437" s="229" t="s">
        <v>244</v>
      </c>
      <c r="B1437" s="225" t="s">
        <v>54</v>
      </c>
      <c r="C1437" s="225" t="s">
        <v>50</v>
      </c>
      <c r="D1437" s="225" t="s">
        <v>190</v>
      </c>
      <c r="E1437" s="225" t="s">
        <v>223</v>
      </c>
      <c r="F1437" s="225"/>
      <c r="G1437" s="230"/>
      <c r="H1437" s="230"/>
      <c r="I1437" s="230"/>
      <c r="J1437" s="207" t="e">
        <f>#REF!+H1437+I1437+G1437</f>
        <v>#REF!</v>
      </c>
      <c r="K1437" s="198">
        <v>1</v>
      </c>
    </row>
    <row r="1438" spans="1:12" ht="13.5" hidden="1" thickBot="1">
      <c r="A1438" s="229" t="s">
        <v>245</v>
      </c>
      <c r="B1438" s="225" t="s">
        <v>54</v>
      </c>
      <c r="C1438" s="225" t="s">
        <v>50</v>
      </c>
      <c r="D1438" s="225" t="s">
        <v>190</v>
      </c>
      <c r="E1438" s="225" t="s">
        <v>223</v>
      </c>
      <c r="F1438" s="225"/>
      <c r="G1438" s="230"/>
      <c r="H1438" s="230"/>
      <c r="I1438" s="230"/>
      <c r="J1438" s="207" t="e">
        <f>#REF!+H1438+I1438+G1438</f>
        <v>#REF!</v>
      </c>
      <c r="K1438" s="198">
        <v>1</v>
      </c>
    </row>
    <row r="1439" spans="1:12" ht="26.25" hidden="1" thickBot="1">
      <c r="A1439" s="229" t="s">
        <v>246</v>
      </c>
      <c r="B1439" s="225" t="s">
        <v>54</v>
      </c>
      <c r="C1439" s="225" t="s">
        <v>50</v>
      </c>
      <c r="D1439" s="225" t="s">
        <v>190</v>
      </c>
      <c r="E1439" s="225" t="s">
        <v>223</v>
      </c>
      <c r="F1439" s="225"/>
      <c r="G1439" s="230"/>
      <c r="H1439" s="230"/>
      <c r="I1439" s="230"/>
      <c r="J1439" s="207" t="e">
        <f>#REF!+H1439+I1439+G1439</f>
        <v>#REF!</v>
      </c>
      <c r="K1439" s="198">
        <v>1</v>
      </c>
    </row>
    <row r="1440" spans="1:12" ht="13.5" hidden="1" thickBot="1">
      <c r="A1440" s="229" t="s">
        <v>247</v>
      </c>
      <c r="B1440" s="225" t="s">
        <v>54</v>
      </c>
      <c r="C1440" s="225" t="s">
        <v>50</v>
      </c>
      <c r="D1440" s="225" t="s">
        <v>190</v>
      </c>
      <c r="E1440" s="225" t="s">
        <v>248</v>
      </c>
      <c r="F1440" s="225"/>
      <c r="G1440" s="232"/>
      <c r="H1440" s="232"/>
      <c r="I1440" s="232"/>
      <c r="J1440" s="207" t="e">
        <f>#REF!+H1440+I1440+G1440</f>
        <v>#REF!</v>
      </c>
      <c r="K1440" s="198">
        <v>1</v>
      </c>
    </row>
    <row r="1441" spans="1:12" ht="26.25" hidden="1" thickBot="1">
      <c r="A1441" s="229" t="s">
        <v>261</v>
      </c>
      <c r="B1441" s="225" t="s">
        <v>54</v>
      </c>
      <c r="C1441" s="225" t="s">
        <v>50</v>
      </c>
      <c r="D1441" s="225" t="s">
        <v>190</v>
      </c>
      <c r="E1441" s="225" t="s">
        <v>223</v>
      </c>
      <c r="F1441" s="225"/>
      <c r="G1441" s="232"/>
      <c r="H1441" s="232"/>
      <c r="I1441" s="232"/>
      <c r="J1441" s="207" t="e">
        <f>#REF!+H1441+I1441+G1441</f>
        <v>#REF!</v>
      </c>
      <c r="K1441" s="198">
        <v>1</v>
      </c>
    </row>
    <row r="1442" spans="1:12" ht="39" hidden="1" thickBot="1">
      <c r="A1442" s="229" t="s">
        <v>262</v>
      </c>
      <c r="B1442" s="225" t="s">
        <v>54</v>
      </c>
      <c r="C1442" s="225" t="s">
        <v>50</v>
      </c>
      <c r="D1442" s="225" t="s">
        <v>190</v>
      </c>
      <c r="E1442" s="225" t="s">
        <v>223</v>
      </c>
      <c r="F1442" s="225"/>
      <c r="G1442" s="232"/>
      <c r="H1442" s="232"/>
      <c r="I1442" s="232"/>
      <c r="J1442" s="207" t="e">
        <f>#REF!+H1442+I1442+G1442</f>
        <v>#REF!</v>
      </c>
      <c r="K1442" s="198">
        <v>1</v>
      </c>
    </row>
    <row r="1443" spans="1:12" ht="26.25" hidden="1" thickBot="1">
      <c r="A1443" s="229" t="s">
        <v>263</v>
      </c>
      <c r="B1443" s="225" t="s">
        <v>54</v>
      </c>
      <c r="C1443" s="225" t="s">
        <v>50</v>
      </c>
      <c r="D1443" s="225" t="s">
        <v>190</v>
      </c>
      <c r="E1443" s="225" t="s">
        <v>223</v>
      </c>
      <c r="F1443" s="225"/>
      <c r="G1443" s="232"/>
      <c r="H1443" s="232"/>
      <c r="I1443" s="232"/>
      <c r="J1443" s="207" t="e">
        <f>#REF!+H1443+I1443+G1443</f>
        <v>#REF!</v>
      </c>
      <c r="K1443" s="198">
        <v>1</v>
      </c>
    </row>
    <row r="1444" spans="1:12" ht="26.25" hidden="1" thickBot="1">
      <c r="A1444" s="229" t="s">
        <v>264</v>
      </c>
      <c r="B1444" s="225" t="s">
        <v>54</v>
      </c>
      <c r="C1444" s="225" t="s">
        <v>50</v>
      </c>
      <c r="D1444" s="225" t="s">
        <v>190</v>
      </c>
      <c r="E1444" s="225" t="s">
        <v>223</v>
      </c>
      <c r="F1444" s="225"/>
      <c r="G1444" s="232"/>
      <c r="H1444" s="232"/>
      <c r="I1444" s="232"/>
      <c r="J1444" s="207" t="e">
        <f>#REF!+H1444+I1444+G1444</f>
        <v>#REF!</v>
      </c>
      <c r="K1444" s="198">
        <v>1</v>
      </c>
    </row>
    <row r="1445" spans="1:12" ht="13.5" hidden="1" thickBot="1">
      <c r="A1445" s="229" t="s">
        <v>265</v>
      </c>
      <c r="B1445" s="225" t="s">
        <v>54</v>
      </c>
      <c r="C1445" s="225" t="s">
        <v>50</v>
      </c>
      <c r="D1445" s="225" t="s">
        <v>190</v>
      </c>
      <c r="E1445" s="225" t="s">
        <v>223</v>
      </c>
      <c r="F1445" s="225"/>
      <c r="G1445" s="232"/>
      <c r="H1445" s="232"/>
      <c r="I1445" s="232"/>
      <c r="J1445" s="207" t="e">
        <f>#REF!+H1445+I1445+G1445</f>
        <v>#REF!</v>
      </c>
      <c r="K1445" s="198">
        <v>1</v>
      </c>
    </row>
    <row r="1446" spans="1:12" ht="13.5" hidden="1" thickBot="1">
      <c r="A1446" s="229" t="s">
        <v>266</v>
      </c>
      <c r="B1446" s="225" t="s">
        <v>54</v>
      </c>
      <c r="C1446" s="225" t="s">
        <v>50</v>
      </c>
      <c r="D1446" s="225" t="s">
        <v>190</v>
      </c>
      <c r="E1446" s="225" t="s">
        <v>223</v>
      </c>
      <c r="F1446" s="225"/>
      <c r="G1446" s="232"/>
      <c r="H1446" s="232"/>
      <c r="I1446" s="232"/>
      <c r="J1446" s="207" t="e">
        <f>#REF!+H1446+I1446+G1446</f>
        <v>#REF!</v>
      </c>
      <c r="K1446" s="198">
        <v>1</v>
      </c>
    </row>
    <row r="1447" spans="1:12" ht="26.25" hidden="1" thickBot="1">
      <c r="A1447" s="229" t="s">
        <v>267</v>
      </c>
      <c r="B1447" s="225" t="s">
        <v>54</v>
      </c>
      <c r="C1447" s="225" t="s">
        <v>50</v>
      </c>
      <c r="D1447" s="225" t="s">
        <v>190</v>
      </c>
      <c r="E1447" s="225" t="s">
        <v>223</v>
      </c>
      <c r="F1447" s="225"/>
      <c r="G1447" s="232"/>
      <c r="H1447" s="232"/>
      <c r="I1447" s="232"/>
      <c r="J1447" s="207" t="e">
        <f>#REF!+H1447+I1447+G1447</f>
        <v>#REF!</v>
      </c>
      <c r="K1447" s="198">
        <v>1</v>
      </c>
    </row>
    <row r="1448" spans="1:12" ht="26.25" hidden="1" thickBot="1">
      <c r="A1448" s="229" t="s">
        <v>278</v>
      </c>
      <c r="B1448" s="225" t="s">
        <v>54</v>
      </c>
      <c r="C1448" s="225" t="s">
        <v>50</v>
      </c>
      <c r="D1448" s="225" t="s">
        <v>190</v>
      </c>
      <c r="E1448" s="225" t="s">
        <v>223</v>
      </c>
      <c r="F1448" s="225"/>
      <c r="G1448" s="232"/>
      <c r="H1448" s="232"/>
      <c r="I1448" s="232"/>
      <c r="J1448" s="207" t="e">
        <f>#REF!+H1448+I1448+G1448</f>
        <v>#REF!</v>
      </c>
      <c r="K1448" s="198">
        <v>1</v>
      </c>
    </row>
    <row r="1449" spans="1:12" ht="26.25" hidden="1" thickBot="1">
      <c r="A1449" s="229" t="s">
        <v>279</v>
      </c>
      <c r="B1449" s="225" t="s">
        <v>54</v>
      </c>
      <c r="C1449" s="225" t="s">
        <v>50</v>
      </c>
      <c r="D1449" s="225" t="s">
        <v>190</v>
      </c>
      <c r="E1449" s="225" t="s">
        <v>223</v>
      </c>
      <c r="F1449" s="225"/>
      <c r="G1449" s="232"/>
      <c r="H1449" s="232"/>
      <c r="I1449" s="232"/>
      <c r="J1449" s="207" t="e">
        <f>#REF!+H1449+I1449+G1449</f>
        <v>#REF!</v>
      </c>
      <c r="K1449" s="198">
        <v>1</v>
      </c>
    </row>
    <row r="1450" spans="1:12" ht="13.5" hidden="1" thickBot="1">
      <c r="A1450" s="229" t="s">
        <v>280</v>
      </c>
      <c r="B1450" s="225" t="s">
        <v>54</v>
      </c>
      <c r="C1450" s="225" t="s">
        <v>50</v>
      </c>
      <c r="D1450" s="225" t="s">
        <v>190</v>
      </c>
      <c r="E1450" s="225" t="s">
        <v>223</v>
      </c>
      <c r="F1450" s="225"/>
      <c r="G1450" s="230"/>
      <c r="H1450" s="230"/>
      <c r="I1450" s="230"/>
      <c r="J1450" s="207" t="e">
        <f>#REF!+H1450+I1450+G1450</f>
        <v>#REF!</v>
      </c>
      <c r="K1450" s="198">
        <v>1</v>
      </c>
    </row>
    <row r="1451" spans="1:12" ht="13.5" hidden="1" thickBot="1">
      <c r="A1451" s="229" t="s">
        <v>281</v>
      </c>
      <c r="B1451" s="225" t="s">
        <v>54</v>
      </c>
      <c r="C1451" s="225" t="s">
        <v>50</v>
      </c>
      <c r="D1451" s="225" t="s">
        <v>190</v>
      </c>
      <c r="E1451" s="225" t="s">
        <v>223</v>
      </c>
      <c r="F1451" s="225"/>
      <c r="G1451" s="230"/>
      <c r="H1451" s="230"/>
      <c r="I1451" s="230"/>
      <c r="J1451" s="207" t="e">
        <f>#REF!+H1451+I1451+G1451</f>
        <v>#REF!</v>
      </c>
      <c r="K1451" s="198">
        <v>1</v>
      </c>
    </row>
    <row r="1452" spans="1:12" ht="13.5" hidden="1" thickBot="1">
      <c r="A1452" s="229" t="s">
        <v>220</v>
      </c>
      <c r="B1452" s="225" t="s">
        <v>54</v>
      </c>
      <c r="C1452" s="225" t="s">
        <v>50</v>
      </c>
      <c r="D1452" s="225" t="s">
        <v>190</v>
      </c>
      <c r="E1452" s="225" t="s">
        <v>223</v>
      </c>
      <c r="F1452" s="225"/>
      <c r="G1452" s="230"/>
      <c r="H1452" s="230"/>
      <c r="I1452" s="230"/>
      <c r="J1452" s="207" t="e">
        <f>#REF!+H1452+I1452+G1452</f>
        <v>#REF!</v>
      </c>
      <c r="K1452" s="198">
        <v>1</v>
      </c>
    </row>
    <row r="1453" spans="1:12" ht="14.25" hidden="1" thickBot="1">
      <c r="A1453" s="227" t="s">
        <v>282</v>
      </c>
      <c r="B1453" s="225" t="s">
        <v>54</v>
      </c>
      <c r="C1453" s="225" t="s">
        <v>50</v>
      </c>
      <c r="D1453" s="225" t="s">
        <v>190</v>
      </c>
      <c r="E1453" s="225" t="s">
        <v>194</v>
      </c>
      <c r="F1453" s="225">
        <v>230</v>
      </c>
      <c r="G1453" s="233">
        <f>G1454+G1455</f>
        <v>0</v>
      </c>
      <c r="H1453" s="233">
        <f>H1454+H1455</f>
        <v>0</v>
      </c>
      <c r="I1453" s="233">
        <f>I1454+I1455</f>
        <v>0</v>
      </c>
      <c r="J1453" s="207" t="e">
        <f>#REF!+H1453+I1453+G1453</f>
        <v>#REF!</v>
      </c>
      <c r="K1453" s="198">
        <v>1</v>
      </c>
    </row>
    <row r="1454" spans="1:12" ht="13.5" hidden="1" thickBot="1">
      <c r="A1454" s="229" t="s">
        <v>283</v>
      </c>
      <c r="B1454" s="225" t="s">
        <v>54</v>
      </c>
      <c r="C1454" s="225" t="s">
        <v>50</v>
      </c>
      <c r="D1454" s="225" t="s">
        <v>190</v>
      </c>
      <c r="E1454" s="225" t="s">
        <v>284</v>
      </c>
      <c r="F1454" s="225">
        <v>231</v>
      </c>
      <c r="G1454" s="232"/>
      <c r="H1454" s="232"/>
      <c r="I1454" s="232"/>
      <c r="J1454" s="207" t="e">
        <f>#REF!+H1454+I1454+G1454</f>
        <v>#REF!</v>
      </c>
      <c r="K1454" s="198">
        <v>1</v>
      </c>
    </row>
    <row r="1455" spans="1:12" ht="13.5" hidden="1" thickBot="1">
      <c r="A1455" s="229" t="s">
        <v>285</v>
      </c>
      <c r="B1455" s="225" t="s">
        <v>54</v>
      </c>
      <c r="C1455" s="225" t="s">
        <v>50</v>
      </c>
      <c r="D1455" s="225" t="s">
        <v>190</v>
      </c>
      <c r="E1455" s="225" t="s">
        <v>284</v>
      </c>
      <c r="F1455" s="225">
        <v>232</v>
      </c>
      <c r="G1455" s="232"/>
      <c r="H1455" s="232"/>
      <c r="I1455" s="232"/>
      <c r="J1455" s="207" t="e">
        <f>#REF!+H1455+I1455+G1455</f>
        <v>#REF!</v>
      </c>
      <c r="K1455" s="198">
        <v>1</v>
      </c>
    </row>
    <row r="1456" spans="1:12" ht="27.75" hidden="1" thickBot="1">
      <c r="A1456" s="227" t="s">
        <v>286</v>
      </c>
      <c r="B1456" s="225" t="s">
        <v>54</v>
      </c>
      <c r="C1456" s="225" t="s">
        <v>50</v>
      </c>
      <c r="D1456" s="225" t="s">
        <v>190</v>
      </c>
      <c r="E1456" s="225" t="s">
        <v>223</v>
      </c>
      <c r="F1456" s="225">
        <v>240</v>
      </c>
      <c r="G1456" s="233">
        <f>G1457+G1458</f>
        <v>0</v>
      </c>
      <c r="H1456" s="233">
        <f>H1457+H1458</f>
        <v>0</v>
      </c>
      <c r="I1456" s="233">
        <f>I1457+I1458</f>
        <v>0</v>
      </c>
      <c r="J1456" s="207" t="e">
        <f>#REF!+H1456+I1456+G1456</f>
        <v>#REF!</v>
      </c>
      <c r="K1456" s="198">
        <v>1</v>
      </c>
      <c r="L1456" s="283" t="e">
        <f>#REF!-#REF!</f>
        <v>#REF!</v>
      </c>
    </row>
    <row r="1457" spans="1:12" ht="26.25" hidden="1" thickBot="1">
      <c r="A1457" s="229" t="s">
        <v>287</v>
      </c>
      <c r="B1457" s="225" t="s">
        <v>54</v>
      </c>
      <c r="C1457" s="225" t="s">
        <v>50</v>
      </c>
      <c r="D1457" s="225" t="s">
        <v>190</v>
      </c>
      <c r="E1457" s="225" t="s">
        <v>223</v>
      </c>
      <c r="F1457" s="225">
        <v>241</v>
      </c>
      <c r="G1457" s="232"/>
      <c r="H1457" s="232"/>
      <c r="I1457" s="232"/>
      <c r="J1457" s="207" t="e">
        <f>#REF!+H1457+I1457+G1457</f>
        <v>#REF!</v>
      </c>
      <c r="K1457" s="198">
        <v>1</v>
      </c>
    </row>
    <row r="1458" spans="1:12" ht="26.25" hidden="1" thickBot="1">
      <c r="A1458" s="229" t="s">
        <v>292</v>
      </c>
      <c r="B1458" s="225" t="s">
        <v>54</v>
      </c>
      <c r="C1458" s="225" t="s">
        <v>50</v>
      </c>
      <c r="D1458" s="225" t="s">
        <v>190</v>
      </c>
      <c r="E1458" s="225" t="s">
        <v>223</v>
      </c>
      <c r="F1458" s="225">
        <v>242</v>
      </c>
      <c r="G1458" s="232"/>
      <c r="H1458" s="232"/>
      <c r="I1458" s="232"/>
      <c r="J1458" s="207" t="e">
        <f>#REF!+H1458+I1458+G1458</f>
        <v>#REF!</v>
      </c>
      <c r="K1458" s="198">
        <v>1</v>
      </c>
      <c r="L1458" s="283" t="e">
        <f>#REF!-#REF!</f>
        <v>#REF!</v>
      </c>
    </row>
    <row r="1459" spans="1:12" ht="27.75" hidden="1" thickBot="1">
      <c r="A1459" s="227" t="s">
        <v>293</v>
      </c>
      <c r="B1459" s="225" t="s">
        <v>54</v>
      </c>
      <c r="C1459" s="225" t="s">
        <v>50</v>
      </c>
      <c r="D1459" s="225" t="s">
        <v>190</v>
      </c>
      <c r="E1459" s="225" t="s">
        <v>294</v>
      </c>
      <c r="F1459" s="225" t="s">
        <v>295</v>
      </c>
      <c r="G1459" s="233">
        <f>G1460</f>
        <v>0</v>
      </c>
      <c r="H1459" s="233">
        <f>H1460</f>
        <v>0</v>
      </c>
      <c r="I1459" s="233">
        <f>I1460</f>
        <v>0</v>
      </c>
      <c r="J1459" s="207" t="e">
        <f>#REF!+H1459+I1459+G1459</f>
        <v>#REF!</v>
      </c>
      <c r="K1459" s="198">
        <v>1</v>
      </c>
    </row>
    <row r="1460" spans="1:12" ht="26.25" hidden="1" thickBot="1">
      <c r="A1460" s="229" t="s">
        <v>296</v>
      </c>
      <c r="B1460" s="225" t="s">
        <v>54</v>
      </c>
      <c r="C1460" s="225" t="s">
        <v>50</v>
      </c>
      <c r="D1460" s="225" t="s">
        <v>190</v>
      </c>
      <c r="E1460" s="225" t="s">
        <v>297</v>
      </c>
      <c r="F1460" s="225" t="s">
        <v>298</v>
      </c>
      <c r="G1460" s="232"/>
      <c r="H1460" s="232"/>
      <c r="I1460" s="232"/>
      <c r="J1460" s="207" t="e">
        <f>#REF!+H1460+I1460+G1460</f>
        <v>#REF!</v>
      </c>
      <c r="K1460" s="198">
        <v>1</v>
      </c>
    </row>
    <row r="1461" spans="1:12" ht="14.25" hidden="1" thickBot="1">
      <c r="A1461" s="227" t="s">
        <v>299</v>
      </c>
      <c r="B1461" s="225" t="s">
        <v>54</v>
      </c>
      <c r="C1461" s="225" t="s">
        <v>50</v>
      </c>
      <c r="D1461" s="225" t="s">
        <v>190</v>
      </c>
      <c r="E1461" s="225" t="s">
        <v>300</v>
      </c>
      <c r="F1461" s="225">
        <v>260</v>
      </c>
      <c r="G1461" s="233">
        <f>G1462+G1465</f>
        <v>0</v>
      </c>
      <c r="H1461" s="233">
        <f>H1462+H1465</f>
        <v>0</v>
      </c>
      <c r="I1461" s="233">
        <f>I1462+I1465</f>
        <v>0</v>
      </c>
      <c r="J1461" s="207" t="e">
        <f>#REF!+H1461+I1461+G1461</f>
        <v>#REF!</v>
      </c>
      <c r="K1461" s="198">
        <v>1</v>
      </c>
    </row>
    <row r="1462" spans="1:12" ht="26.25" hidden="1" thickBot="1">
      <c r="A1462" s="229" t="s">
        <v>301</v>
      </c>
      <c r="B1462" s="225" t="s">
        <v>54</v>
      </c>
      <c r="C1462" s="225" t="s">
        <v>50</v>
      </c>
      <c r="D1462" s="225" t="s">
        <v>190</v>
      </c>
      <c r="E1462" s="225" t="s">
        <v>302</v>
      </c>
      <c r="F1462" s="225">
        <v>262</v>
      </c>
      <c r="G1462" s="233">
        <f>G1463+G1464</f>
        <v>0</v>
      </c>
      <c r="H1462" s="233">
        <f>H1463+H1464</f>
        <v>0</v>
      </c>
      <c r="I1462" s="233">
        <f>I1463+I1464</f>
        <v>0</v>
      </c>
      <c r="J1462" s="207" t="e">
        <f>#REF!+H1462+I1462+G1462</f>
        <v>#REF!</v>
      </c>
      <c r="K1462" s="198">
        <v>1</v>
      </c>
    </row>
    <row r="1463" spans="1:12" ht="13.5" hidden="1" thickBot="1">
      <c r="A1463" s="229" t="s">
        <v>303</v>
      </c>
      <c r="B1463" s="225" t="s">
        <v>54</v>
      </c>
      <c r="C1463" s="225" t="s">
        <v>50</v>
      </c>
      <c r="D1463" s="225" t="s">
        <v>190</v>
      </c>
      <c r="E1463" s="225" t="s">
        <v>302</v>
      </c>
      <c r="F1463" s="225"/>
      <c r="G1463" s="230"/>
      <c r="H1463" s="230"/>
      <c r="I1463" s="230"/>
      <c r="J1463" s="207" t="e">
        <f>#REF!+H1463+I1463+G1463</f>
        <v>#REF!</v>
      </c>
      <c r="K1463" s="198">
        <v>1</v>
      </c>
    </row>
    <row r="1464" spans="1:12" ht="13.5" hidden="1" thickBot="1">
      <c r="A1464" s="229" t="s">
        <v>304</v>
      </c>
      <c r="B1464" s="225" t="s">
        <v>54</v>
      </c>
      <c r="C1464" s="225" t="s">
        <v>50</v>
      </c>
      <c r="D1464" s="225" t="s">
        <v>190</v>
      </c>
      <c r="E1464" s="225" t="s">
        <v>302</v>
      </c>
      <c r="F1464" s="225"/>
      <c r="G1464" s="230"/>
      <c r="H1464" s="230"/>
      <c r="I1464" s="230"/>
      <c r="J1464" s="207" t="e">
        <f>#REF!+H1464+I1464+G1464</f>
        <v>#REF!</v>
      </c>
      <c r="K1464" s="198">
        <v>1</v>
      </c>
    </row>
    <row r="1465" spans="1:12" ht="26.25" hidden="1" thickBot="1">
      <c r="A1465" s="229" t="s">
        <v>305</v>
      </c>
      <c r="B1465" s="225" t="s">
        <v>54</v>
      </c>
      <c r="C1465" s="225" t="s">
        <v>50</v>
      </c>
      <c r="D1465" s="225" t="s">
        <v>190</v>
      </c>
      <c r="E1465" s="225" t="s">
        <v>306</v>
      </c>
      <c r="F1465" s="225" t="s">
        <v>307</v>
      </c>
      <c r="G1465" s="230"/>
      <c r="H1465" s="230"/>
      <c r="I1465" s="230"/>
      <c r="J1465" s="207" t="e">
        <f>#REF!+H1465+I1465+G1465</f>
        <v>#REF!</v>
      </c>
      <c r="K1465" s="198">
        <v>1</v>
      </c>
    </row>
    <row r="1466" spans="1:12" ht="14.25" hidden="1" thickBot="1">
      <c r="A1466" s="227" t="s">
        <v>308</v>
      </c>
      <c r="B1466" s="225" t="s">
        <v>54</v>
      </c>
      <c r="C1466" s="225" t="s">
        <v>50</v>
      </c>
      <c r="D1466" s="225" t="s">
        <v>190</v>
      </c>
      <c r="E1466" s="225" t="s">
        <v>223</v>
      </c>
      <c r="F1466" s="225">
        <v>290</v>
      </c>
      <c r="G1466" s="228">
        <f>G1467+G1468+G1469+G1470+G1471+G1472+G1473+G1474</f>
        <v>0</v>
      </c>
      <c r="H1466" s="228">
        <f>H1467+H1468+H1469+H1470+H1471+H1472+H1473+H1474</f>
        <v>0</v>
      </c>
      <c r="I1466" s="228">
        <f>I1467+I1468+I1469+I1470+I1471+I1472+I1473+I1474</f>
        <v>0</v>
      </c>
      <c r="J1466" s="207" t="e">
        <f>#REF!+H1466+I1466+G1466</f>
        <v>#REF!</v>
      </c>
      <c r="K1466" s="198">
        <v>1</v>
      </c>
    </row>
    <row r="1467" spans="1:12" ht="26.25" hidden="1" thickBot="1">
      <c r="A1467" s="229" t="s">
        <v>309</v>
      </c>
      <c r="B1467" s="225" t="s">
        <v>54</v>
      </c>
      <c r="C1467" s="225" t="s">
        <v>50</v>
      </c>
      <c r="D1467" s="225" t="s">
        <v>190</v>
      </c>
      <c r="E1467" s="225" t="s">
        <v>310</v>
      </c>
      <c r="F1467" s="225"/>
      <c r="G1467" s="230"/>
      <c r="H1467" s="230"/>
      <c r="I1467" s="230"/>
      <c r="J1467" s="207" t="e">
        <f>#REF!+H1467+I1467+G1467</f>
        <v>#REF!</v>
      </c>
      <c r="K1467" s="198">
        <v>1</v>
      </c>
    </row>
    <row r="1468" spans="1:12" ht="13.5" hidden="1" thickBot="1">
      <c r="A1468" s="229" t="s">
        <v>311</v>
      </c>
      <c r="B1468" s="225" t="s">
        <v>54</v>
      </c>
      <c r="C1468" s="225" t="s">
        <v>50</v>
      </c>
      <c r="D1468" s="225" t="s">
        <v>190</v>
      </c>
      <c r="E1468" s="225" t="s">
        <v>312</v>
      </c>
      <c r="F1468" s="225"/>
      <c r="G1468" s="232"/>
      <c r="H1468" s="232"/>
      <c r="I1468" s="232"/>
      <c r="J1468" s="207" t="e">
        <f>#REF!+H1468+I1468+G1468</f>
        <v>#REF!</v>
      </c>
      <c r="K1468" s="198">
        <v>1</v>
      </c>
    </row>
    <row r="1469" spans="1:12" ht="13.5" hidden="1" thickBot="1">
      <c r="A1469" s="229" t="s">
        <v>313</v>
      </c>
      <c r="B1469" s="225" t="s">
        <v>54</v>
      </c>
      <c r="C1469" s="225" t="s">
        <v>50</v>
      </c>
      <c r="D1469" s="225" t="s">
        <v>190</v>
      </c>
      <c r="E1469" s="225" t="s">
        <v>223</v>
      </c>
      <c r="F1469" s="225"/>
      <c r="G1469" s="232"/>
      <c r="H1469" s="232"/>
      <c r="I1469" s="232"/>
      <c r="J1469" s="207" t="e">
        <f>#REF!+H1469+I1469+G1469</f>
        <v>#REF!</v>
      </c>
      <c r="K1469" s="198">
        <v>1</v>
      </c>
    </row>
    <row r="1470" spans="1:12" ht="13.5" hidden="1" thickBot="1">
      <c r="A1470" s="229" t="s">
        <v>314</v>
      </c>
      <c r="B1470" s="225" t="s">
        <v>54</v>
      </c>
      <c r="C1470" s="225" t="s">
        <v>50</v>
      </c>
      <c r="D1470" s="225" t="s">
        <v>190</v>
      </c>
      <c r="E1470" s="225" t="s">
        <v>223</v>
      </c>
      <c r="F1470" s="225"/>
      <c r="G1470" s="232"/>
      <c r="H1470" s="232"/>
      <c r="I1470" s="232"/>
      <c r="J1470" s="207" t="e">
        <f>#REF!+H1470+I1470+G1470</f>
        <v>#REF!</v>
      </c>
      <c r="K1470" s="198">
        <v>1</v>
      </c>
    </row>
    <row r="1471" spans="1:12" ht="13.5" hidden="1" thickBot="1">
      <c r="A1471" s="229" t="s">
        <v>315</v>
      </c>
      <c r="B1471" s="225" t="s">
        <v>54</v>
      </c>
      <c r="C1471" s="225" t="s">
        <v>50</v>
      </c>
      <c r="D1471" s="225" t="s">
        <v>190</v>
      </c>
      <c r="E1471" s="225" t="s">
        <v>223</v>
      </c>
      <c r="F1471" s="225"/>
      <c r="G1471" s="230"/>
      <c r="H1471" s="230"/>
      <c r="I1471" s="230"/>
      <c r="J1471" s="207" t="e">
        <f>#REF!+H1471+I1471+G1471</f>
        <v>#REF!</v>
      </c>
      <c r="K1471" s="198">
        <v>1</v>
      </c>
    </row>
    <row r="1472" spans="1:12" ht="39" hidden="1" thickBot="1">
      <c r="A1472" s="229" t="s">
        <v>316</v>
      </c>
      <c r="B1472" s="225" t="s">
        <v>54</v>
      </c>
      <c r="C1472" s="225" t="s">
        <v>50</v>
      </c>
      <c r="D1472" s="225" t="s">
        <v>190</v>
      </c>
      <c r="E1472" s="225" t="s">
        <v>223</v>
      </c>
      <c r="F1472" s="225"/>
      <c r="G1472" s="230"/>
      <c r="H1472" s="230"/>
      <c r="I1472" s="230"/>
      <c r="J1472" s="207" t="e">
        <f>#REF!+H1472+I1472+G1472</f>
        <v>#REF!</v>
      </c>
      <c r="K1472" s="198">
        <v>1</v>
      </c>
    </row>
    <row r="1473" spans="1:11" ht="13.5" hidden="1" thickBot="1">
      <c r="A1473" s="229" t="s">
        <v>317</v>
      </c>
      <c r="B1473" s="225" t="s">
        <v>54</v>
      </c>
      <c r="C1473" s="225" t="s">
        <v>50</v>
      </c>
      <c r="D1473" s="225" t="s">
        <v>190</v>
      </c>
      <c r="E1473" s="225" t="s">
        <v>223</v>
      </c>
      <c r="F1473" s="225"/>
      <c r="G1473" s="230"/>
      <c r="H1473" s="230"/>
      <c r="I1473" s="230"/>
      <c r="J1473" s="207" t="e">
        <f>#REF!+H1473+I1473+G1473</f>
        <v>#REF!</v>
      </c>
      <c r="K1473" s="198">
        <v>1</v>
      </c>
    </row>
    <row r="1474" spans="1:11" ht="13.5" hidden="1" thickBot="1">
      <c r="A1474" s="229" t="s">
        <v>220</v>
      </c>
      <c r="B1474" s="225" t="s">
        <v>54</v>
      </c>
      <c r="C1474" s="225" t="s">
        <v>50</v>
      </c>
      <c r="D1474" s="225" t="s">
        <v>190</v>
      </c>
      <c r="E1474" s="225" t="s">
        <v>223</v>
      </c>
      <c r="F1474" s="225"/>
      <c r="G1474" s="232"/>
      <c r="H1474" s="232"/>
      <c r="I1474" s="232"/>
      <c r="J1474" s="207" t="e">
        <f>#REF!+H1474+I1474+G1474</f>
        <v>#REF!</v>
      </c>
      <c r="K1474" s="198">
        <v>1</v>
      </c>
    </row>
    <row r="1475" spans="1:11" ht="14.25" hidden="1" thickBot="1">
      <c r="A1475" s="227" t="s">
        <v>319</v>
      </c>
      <c r="B1475" s="225" t="s">
        <v>54</v>
      </c>
      <c r="C1475" s="225" t="s">
        <v>50</v>
      </c>
      <c r="D1475" s="225" t="s">
        <v>190</v>
      </c>
      <c r="E1475" s="225" t="s">
        <v>223</v>
      </c>
      <c r="F1475" s="234">
        <v>300</v>
      </c>
      <c r="G1475" s="235">
        <f>G1476+G1482+G1483</f>
        <v>0</v>
      </c>
      <c r="H1475" s="235">
        <f>H1476+H1482+H1483</f>
        <v>0</v>
      </c>
      <c r="I1475" s="235">
        <f>I1476+I1482+I1483</f>
        <v>0</v>
      </c>
      <c r="J1475" s="207" t="e">
        <f>#REF!+H1475+I1475+G1475</f>
        <v>#REF!</v>
      </c>
      <c r="K1475" s="198">
        <v>1</v>
      </c>
    </row>
    <row r="1476" spans="1:11" ht="26.25" hidden="1" thickBot="1">
      <c r="A1476" s="231" t="s">
        <v>320</v>
      </c>
      <c r="B1476" s="225" t="s">
        <v>54</v>
      </c>
      <c r="C1476" s="225" t="s">
        <v>50</v>
      </c>
      <c r="D1476" s="225" t="s">
        <v>190</v>
      </c>
      <c r="E1476" s="225" t="s">
        <v>223</v>
      </c>
      <c r="F1476" s="225">
        <v>310</v>
      </c>
      <c r="G1476" s="228">
        <f>G1477+G1478+G1479+G1480+G1481</f>
        <v>0</v>
      </c>
      <c r="H1476" s="228">
        <f>H1477+H1478+H1479+H1480+H1481</f>
        <v>0</v>
      </c>
      <c r="I1476" s="228">
        <f>I1477+I1478+I1479+I1480+I1481</f>
        <v>0</v>
      </c>
      <c r="J1476" s="207" t="e">
        <f>#REF!+H1476+I1476+G1476</f>
        <v>#REF!</v>
      </c>
      <c r="K1476" s="198">
        <v>1</v>
      </c>
    </row>
    <row r="1477" spans="1:11" ht="39" hidden="1" thickBot="1">
      <c r="A1477" s="229" t="s">
        <v>321</v>
      </c>
      <c r="B1477" s="225" t="s">
        <v>54</v>
      </c>
      <c r="C1477" s="225" t="s">
        <v>50</v>
      </c>
      <c r="D1477" s="225" t="s">
        <v>190</v>
      </c>
      <c r="E1477" s="225" t="s">
        <v>223</v>
      </c>
      <c r="F1477" s="225"/>
      <c r="G1477" s="232"/>
      <c r="H1477" s="232"/>
      <c r="I1477" s="232"/>
      <c r="J1477" s="207" t="e">
        <f>#REF!+H1477+I1477+G1477</f>
        <v>#REF!</v>
      </c>
      <c r="K1477" s="198">
        <v>1</v>
      </c>
    </row>
    <row r="1478" spans="1:11" ht="13.5" hidden="1" thickBot="1">
      <c r="A1478" s="229" t="s">
        <v>322</v>
      </c>
      <c r="B1478" s="225" t="s">
        <v>54</v>
      </c>
      <c r="C1478" s="225" t="s">
        <v>50</v>
      </c>
      <c r="D1478" s="225" t="s">
        <v>190</v>
      </c>
      <c r="E1478" s="225"/>
      <c r="F1478" s="225"/>
      <c r="G1478" s="232"/>
      <c r="H1478" s="232"/>
      <c r="I1478" s="232"/>
      <c r="J1478" s="207" t="e">
        <f>#REF!+H1478+I1478+G1478</f>
        <v>#REF!</v>
      </c>
      <c r="K1478" s="198">
        <v>1</v>
      </c>
    </row>
    <row r="1479" spans="1:11" ht="13.5" hidden="1" thickBot="1">
      <c r="A1479" s="229" t="s">
        <v>323</v>
      </c>
      <c r="B1479" s="225" t="s">
        <v>54</v>
      </c>
      <c r="C1479" s="225" t="s">
        <v>50</v>
      </c>
      <c r="D1479" s="225" t="s">
        <v>190</v>
      </c>
      <c r="E1479" s="225" t="s">
        <v>223</v>
      </c>
      <c r="F1479" s="225"/>
      <c r="G1479" s="232"/>
      <c r="H1479" s="232"/>
      <c r="I1479" s="232"/>
      <c r="J1479" s="207" t="e">
        <f>#REF!+H1479+I1479+G1479</f>
        <v>#REF!</v>
      </c>
      <c r="K1479" s="198">
        <v>1</v>
      </c>
    </row>
    <row r="1480" spans="1:11" ht="39" hidden="1" thickBot="1">
      <c r="A1480" s="229" t="s">
        <v>324</v>
      </c>
      <c r="B1480" s="225" t="s">
        <v>54</v>
      </c>
      <c r="C1480" s="225" t="s">
        <v>50</v>
      </c>
      <c r="D1480" s="225" t="s">
        <v>190</v>
      </c>
      <c r="E1480" s="225" t="s">
        <v>223</v>
      </c>
      <c r="F1480" s="225"/>
      <c r="G1480" s="230"/>
      <c r="H1480" s="230"/>
      <c r="I1480" s="230"/>
      <c r="J1480" s="207" t="e">
        <f>#REF!+H1480+I1480+G1480</f>
        <v>#REF!</v>
      </c>
      <c r="K1480" s="198">
        <v>1</v>
      </c>
    </row>
    <row r="1481" spans="1:11" ht="13.5" hidden="1" thickBot="1">
      <c r="A1481" s="229" t="s">
        <v>220</v>
      </c>
      <c r="B1481" s="225" t="s">
        <v>54</v>
      </c>
      <c r="C1481" s="225" t="s">
        <v>50</v>
      </c>
      <c r="D1481" s="225" t="s">
        <v>190</v>
      </c>
      <c r="E1481" s="225" t="s">
        <v>223</v>
      </c>
      <c r="F1481" s="225"/>
      <c r="G1481" s="232"/>
      <c r="H1481" s="232"/>
      <c r="I1481" s="232"/>
      <c r="J1481" s="207" t="e">
        <f>#REF!+H1481+I1481+G1481</f>
        <v>#REF!</v>
      </c>
      <c r="K1481" s="198">
        <v>1</v>
      </c>
    </row>
    <row r="1482" spans="1:11" ht="13.5" hidden="1" thickBot="1">
      <c r="A1482" s="231" t="s">
        <v>325</v>
      </c>
      <c r="B1482" s="225" t="s">
        <v>54</v>
      </c>
      <c r="C1482" s="225" t="s">
        <v>50</v>
      </c>
      <c r="D1482" s="225" t="s">
        <v>190</v>
      </c>
      <c r="E1482" s="225" t="s">
        <v>223</v>
      </c>
      <c r="F1482" s="225">
        <v>320</v>
      </c>
      <c r="G1482" s="232"/>
      <c r="H1482" s="232"/>
      <c r="I1482" s="232"/>
      <c r="J1482" s="207" t="e">
        <f>#REF!+H1482+I1482+G1482</f>
        <v>#REF!</v>
      </c>
      <c r="K1482" s="198">
        <v>1</v>
      </c>
    </row>
    <row r="1483" spans="1:11" ht="26.25" hidden="1" thickBot="1">
      <c r="A1483" s="231" t="s">
        <v>326</v>
      </c>
      <c r="B1483" s="225" t="s">
        <v>54</v>
      </c>
      <c r="C1483" s="225" t="s">
        <v>50</v>
      </c>
      <c r="D1483" s="225" t="s">
        <v>190</v>
      </c>
      <c r="E1483" s="225" t="s">
        <v>223</v>
      </c>
      <c r="F1483" s="225">
        <v>340</v>
      </c>
      <c r="G1483" s="228">
        <f>G1484+G1485+G1486+G1487+G1488+G1489+G1490+G1491+G1492</f>
        <v>0</v>
      </c>
      <c r="H1483" s="228">
        <f>H1484+H1485+H1486+H1487+H1488+H1489+H1490+H1491+H1492</f>
        <v>0</v>
      </c>
      <c r="I1483" s="228">
        <f>I1484+I1485+I1486+I1487+I1488+I1489+I1490+I1491+I1492</f>
        <v>0</v>
      </c>
      <c r="J1483" s="207" t="e">
        <f>#REF!+H1483+I1483+G1483</f>
        <v>#REF!</v>
      </c>
      <c r="K1483" s="198">
        <v>1</v>
      </c>
    </row>
    <row r="1484" spans="1:11" ht="13.5" hidden="1" thickBot="1">
      <c r="A1484" s="229" t="s">
        <v>327</v>
      </c>
      <c r="B1484" s="225" t="s">
        <v>54</v>
      </c>
      <c r="C1484" s="225" t="s">
        <v>50</v>
      </c>
      <c r="D1484" s="225" t="s">
        <v>190</v>
      </c>
      <c r="E1484" s="225" t="s">
        <v>223</v>
      </c>
      <c r="F1484" s="225"/>
      <c r="G1484" s="232"/>
      <c r="H1484" s="232"/>
      <c r="I1484" s="232"/>
      <c r="J1484" s="207" t="e">
        <f>#REF!+H1484+I1484+G1484</f>
        <v>#REF!</v>
      </c>
      <c r="K1484" s="198">
        <v>1</v>
      </c>
    </row>
    <row r="1485" spans="1:11" ht="13.5" hidden="1" thickBot="1">
      <c r="A1485" s="229" t="s">
        <v>328</v>
      </c>
      <c r="B1485" s="225" t="s">
        <v>54</v>
      </c>
      <c r="C1485" s="225" t="s">
        <v>50</v>
      </c>
      <c r="D1485" s="225" t="s">
        <v>190</v>
      </c>
      <c r="E1485" s="225" t="s">
        <v>223</v>
      </c>
      <c r="F1485" s="225"/>
      <c r="G1485" s="230"/>
      <c r="H1485" s="230"/>
      <c r="I1485" s="230"/>
      <c r="J1485" s="207" t="e">
        <f>#REF!+H1485+I1485+G1485</f>
        <v>#REF!</v>
      </c>
      <c r="K1485" s="198">
        <v>1</v>
      </c>
    </row>
    <row r="1486" spans="1:11" ht="13.5" hidden="1" thickBot="1">
      <c r="A1486" s="229" t="s">
        <v>329</v>
      </c>
      <c r="B1486" s="225" t="s">
        <v>54</v>
      </c>
      <c r="C1486" s="225" t="s">
        <v>50</v>
      </c>
      <c r="D1486" s="225" t="s">
        <v>190</v>
      </c>
      <c r="E1486" s="225" t="s">
        <v>223</v>
      </c>
      <c r="F1486" s="225"/>
      <c r="G1486" s="230"/>
      <c r="H1486" s="230"/>
      <c r="I1486" s="230"/>
      <c r="J1486" s="207" t="e">
        <f>#REF!+H1486+I1486+G1486</f>
        <v>#REF!</v>
      </c>
      <c r="K1486" s="198">
        <v>1</v>
      </c>
    </row>
    <row r="1487" spans="1:11" ht="13.5" hidden="1" thickBot="1">
      <c r="A1487" s="229" t="s">
        <v>330</v>
      </c>
      <c r="B1487" s="225" t="s">
        <v>54</v>
      </c>
      <c r="C1487" s="225" t="s">
        <v>50</v>
      </c>
      <c r="D1487" s="225" t="s">
        <v>190</v>
      </c>
      <c r="E1487" s="225" t="s">
        <v>223</v>
      </c>
      <c r="F1487" s="225"/>
      <c r="G1487" s="230"/>
      <c r="H1487" s="230"/>
      <c r="I1487" s="230"/>
      <c r="J1487" s="207" t="e">
        <f>#REF!+H1487+I1487+G1487</f>
        <v>#REF!</v>
      </c>
      <c r="K1487" s="198">
        <v>1</v>
      </c>
    </row>
    <row r="1488" spans="1:11" ht="13.5" hidden="1" thickBot="1">
      <c r="A1488" s="229" t="s">
        <v>331</v>
      </c>
      <c r="B1488" s="225" t="s">
        <v>54</v>
      </c>
      <c r="C1488" s="225" t="s">
        <v>50</v>
      </c>
      <c r="D1488" s="225" t="s">
        <v>190</v>
      </c>
      <c r="E1488" s="225" t="s">
        <v>223</v>
      </c>
      <c r="F1488" s="225"/>
      <c r="G1488" s="230"/>
      <c r="H1488" s="230"/>
      <c r="I1488" s="230"/>
      <c r="J1488" s="207" t="e">
        <f>#REF!+H1488+I1488+G1488</f>
        <v>#REF!</v>
      </c>
      <c r="K1488" s="198">
        <v>1</v>
      </c>
    </row>
    <row r="1489" spans="1:13" ht="13.5" hidden="1" thickBot="1">
      <c r="A1489" s="229" t="s">
        <v>332</v>
      </c>
      <c r="B1489" s="225" t="s">
        <v>54</v>
      </c>
      <c r="C1489" s="225" t="s">
        <v>50</v>
      </c>
      <c r="D1489" s="225" t="s">
        <v>190</v>
      </c>
      <c r="E1489" s="225" t="s">
        <v>223</v>
      </c>
      <c r="F1489" s="225"/>
      <c r="G1489" s="230"/>
      <c r="H1489" s="230"/>
      <c r="I1489" s="230"/>
      <c r="J1489" s="207" t="e">
        <f>#REF!+H1489+I1489+G1489</f>
        <v>#REF!</v>
      </c>
      <c r="K1489" s="198">
        <v>1</v>
      </c>
    </row>
    <row r="1490" spans="1:13" ht="26.25" hidden="1" thickBot="1">
      <c r="A1490" s="229" t="s">
        <v>333</v>
      </c>
      <c r="B1490" s="225" t="s">
        <v>54</v>
      </c>
      <c r="C1490" s="225" t="s">
        <v>50</v>
      </c>
      <c r="D1490" s="225" t="s">
        <v>190</v>
      </c>
      <c r="E1490" s="225" t="s">
        <v>223</v>
      </c>
      <c r="F1490" s="225"/>
      <c r="G1490" s="230"/>
      <c r="H1490" s="230"/>
      <c r="I1490" s="230"/>
      <c r="J1490" s="207" t="e">
        <f>#REF!+H1490+I1490+G1490</f>
        <v>#REF!</v>
      </c>
      <c r="K1490" s="198">
        <v>1</v>
      </c>
    </row>
    <row r="1491" spans="1:13" ht="26.25" hidden="1" thickBot="1">
      <c r="A1491" s="229" t="s">
        <v>334</v>
      </c>
      <c r="B1491" s="225" t="s">
        <v>54</v>
      </c>
      <c r="C1491" s="225" t="s">
        <v>50</v>
      </c>
      <c r="D1491" s="225" t="s">
        <v>190</v>
      </c>
      <c r="E1491" s="225" t="s">
        <v>248</v>
      </c>
      <c r="F1491" s="225"/>
      <c r="G1491" s="230"/>
      <c r="H1491" s="230"/>
      <c r="I1491" s="230"/>
      <c r="J1491" s="207" t="e">
        <f>#REF!+H1491+I1491+G1491</f>
        <v>#REF!</v>
      </c>
      <c r="K1491" s="198">
        <v>1</v>
      </c>
    </row>
    <row r="1492" spans="1:13" ht="13.5" hidden="1" thickBot="1">
      <c r="A1492" s="229" t="s">
        <v>335</v>
      </c>
      <c r="B1492" s="225" t="s">
        <v>54</v>
      </c>
      <c r="C1492" s="225" t="s">
        <v>50</v>
      </c>
      <c r="D1492" s="225" t="s">
        <v>190</v>
      </c>
      <c r="E1492" s="225" t="s">
        <v>223</v>
      </c>
      <c r="F1492" s="225"/>
      <c r="G1492" s="230"/>
      <c r="H1492" s="230"/>
      <c r="I1492" s="230"/>
      <c r="J1492" s="207" t="e">
        <f>#REF!+H1492+I1492+G1492</f>
        <v>#REF!</v>
      </c>
      <c r="K1492" s="198">
        <v>1</v>
      </c>
    </row>
    <row r="1493" spans="1:13">
      <c r="A1493" s="218" t="s">
        <v>101</v>
      </c>
      <c r="B1493" s="219" t="s">
        <v>54</v>
      </c>
      <c r="C1493" s="219" t="s">
        <v>51</v>
      </c>
      <c r="D1493" s="219"/>
      <c r="E1493" s="219"/>
      <c r="F1493" s="219"/>
      <c r="G1493" s="206">
        <f>G1581+G1494</f>
        <v>2653.9</v>
      </c>
      <c r="H1493" s="206">
        <f>H1581+H1494</f>
        <v>2000</v>
      </c>
      <c r="I1493" s="206">
        <f>I1581+I1494</f>
        <v>2000</v>
      </c>
      <c r="J1493" s="207">
        <f>H1493+I1493+G1493</f>
        <v>6653.9</v>
      </c>
      <c r="K1493" s="198">
        <v>1</v>
      </c>
      <c r="L1493" s="283" t="e">
        <f>#REF!-#REF!</f>
        <v>#REF!</v>
      </c>
      <c r="M1493" s="283" t="e">
        <f>G1493-#REF!</f>
        <v>#REF!</v>
      </c>
    </row>
    <row r="1494" spans="1:13" hidden="1">
      <c r="A1494" s="221" t="s">
        <v>364</v>
      </c>
      <c r="B1494" s="222" t="s">
        <v>54</v>
      </c>
      <c r="C1494" s="222" t="s">
        <v>51</v>
      </c>
      <c r="D1494" s="222" t="s">
        <v>17</v>
      </c>
      <c r="E1494" s="222"/>
      <c r="F1494" s="222"/>
      <c r="G1494" s="223">
        <f>G1495+G1562</f>
        <v>0</v>
      </c>
      <c r="H1494" s="223">
        <f>H1495+H1562</f>
        <v>0</v>
      </c>
      <c r="I1494" s="223">
        <f>I1495+I1562</f>
        <v>0</v>
      </c>
      <c r="J1494" s="207" t="e">
        <f>#REF!+H1494+I1494+G1494</f>
        <v>#REF!</v>
      </c>
      <c r="K1494" s="198">
        <v>1</v>
      </c>
      <c r="L1494" s="283" t="e">
        <f>#REF!-#REF!</f>
        <v>#REF!</v>
      </c>
    </row>
    <row r="1495" spans="1:13" hidden="1">
      <c r="A1495" s="224" t="s">
        <v>212</v>
      </c>
      <c r="B1495" s="225" t="s">
        <v>54</v>
      </c>
      <c r="C1495" s="225" t="s">
        <v>51</v>
      </c>
      <c r="D1495" s="225" t="s">
        <v>191</v>
      </c>
      <c r="E1495" s="225"/>
      <c r="F1495" s="225" t="s">
        <v>152</v>
      </c>
      <c r="G1495" s="226">
        <f>G1496+G1502+G1540+G1543+G1546+G1548+G1553</f>
        <v>0</v>
      </c>
      <c r="H1495" s="226">
        <f>H1496+H1502+H1540+H1543+H1546+H1548+H1553</f>
        <v>0</v>
      </c>
      <c r="I1495" s="226">
        <f>I1496+I1502+I1540+I1543+I1546+I1548+I1553</f>
        <v>0</v>
      </c>
      <c r="J1495" s="207" t="e">
        <f>#REF!+H1495+I1495+G1495</f>
        <v>#REF!</v>
      </c>
      <c r="K1495" s="198">
        <v>1</v>
      </c>
      <c r="L1495" s="283" t="e">
        <f>#REF!-#REF!</f>
        <v>#REF!</v>
      </c>
    </row>
    <row r="1496" spans="1:13" ht="27" hidden="1">
      <c r="A1496" s="227" t="s">
        <v>213</v>
      </c>
      <c r="B1496" s="225" t="s">
        <v>54</v>
      </c>
      <c r="C1496" s="225" t="s">
        <v>51</v>
      </c>
      <c r="D1496" s="225" t="s">
        <v>191</v>
      </c>
      <c r="E1496" s="225" t="s">
        <v>214</v>
      </c>
      <c r="F1496" s="225"/>
      <c r="G1496" s="228">
        <f>G1497+G1498+G1501</f>
        <v>0</v>
      </c>
      <c r="H1496" s="228">
        <f>H1497+H1498+H1501</f>
        <v>0</v>
      </c>
      <c r="I1496" s="228">
        <f>I1497+I1498+I1501</f>
        <v>0</v>
      </c>
      <c r="J1496" s="207" t="e">
        <f>#REF!+H1496+I1496+G1496</f>
        <v>#REF!</v>
      </c>
      <c r="K1496" s="198">
        <v>1</v>
      </c>
    </row>
    <row r="1497" spans="1:13" hidden="1">
      <c r="A1497" s="229" t="s">
        <v>216</v>
      </c>
      <c r="B1497" s="225" t="s">
        <v>54</v>
      </c>
      <c r="C1497" s="225" t="s">
        <v>51</v>
      </c>
      <c r="D1497" s="225" t="s">
        <v>191</v>
      </c>
      <c r="E1497" s="225" t="s">
        <v>217</v>
      </c>
      <c r="F1497" s="225">
        <v>211</v>
      </c>
      <c r="G1497" s="230"/>
      <c r="H1497" s="230"/>
      <c r="I1497" s="230"/>
      <c r="J1497" s="207" t="e">
        <f>#REF!+H1497+I1497+G1497</f>
        <v>#REF!</v>
      </c>
      <c r="K1497" s="198">
        <v>1</v>
      </c>
    </row>
    <row r="1498" spans="1:13" hidden="1">
      <c r="A1498" s="231" t="s">
        <v>218</v>
      </c>
      <c r="B1498" s="225" t="s">
        <v>54</v>
      </c>
      <c r="C1498" s="225" t="s">
        <v>51</v>
      </c>
      <c r="D1498" s="225" t="s">
        <v>191</v>
      </c>
      <c r="E1498" s="225" t="s">
        <v>217</v>
      </c>
      <c r="F1498" s="225">
        <v>212</v>
      </c>
      <c r="G1498" s="228">
        <f>G1499+G1500</f>
        <v>0</v>
      </c>
      <c r="H1498" s="228">
        <f>H1499+H1500</f>
        <v>0</v>
      </c>
      <c r="I1498" s="228">
        <f>I1499+I1500</f>
        <v>0</v>
      </c>
      <c r="J1498" s="207" t="e">
        <f>#REF!+H1498+I1498+G1498</f>
        <v>#REF!</v>
      </c>
      <c r="K1498" s="198">
        <v>1</v>
      </c>
    </row>
    <row r="1499" spans="1:13" hidden="1">
      <c r="A1499" s="229" t="s">
        <v>219</v>
      </c>
      <c r="B1499" s="225" t="s">
        <v>54</v>
      </c>
      <c r="C1499" s="225" t="s">
        <v>51</v>
      </c>
      <c r="D1499" s="225" t="s">
        <v>191</v>
      </c>
      <c r="E1499" s="225" t="s">
        <v>217</v>
      </c>
      <c r="F1499" s="225"/>
      <c r="G1499" s="230"/>
      <c r="H1499" s="230"/>
      <c r="I1499" s="230"/>
      <c r="J1499" s="207" t="e">
        <f>#REF!+H1499+I1499+G1499</f>
        <v>#REF!</v>
      </c>
      <c r="K1499" s="198">
        <v>1</v>
      </c>
    </row>
    <row r="1500" spans="1:13" hidden="1">
      <c r="A1500" s="229" t="s">
        <v>220</v>
      </c>
      <c r="B1500" s="225" t="s">
        <v>54</v>
      </c>
      <c r="C1500" s="225" t="s">
        <v>51</v>
      </c>
      <c r="D1500" s="225" t="s">
        <v>191</v>
      </c>
      <c r="E1500" s="225" t="s">
        <v>217</v>
      </c>
      <c r="F1500" s="225"/>
      <c r="G1500" s="232"/>
      <c r="H1500" s="232"/>
      <c r="I1500" s="232"/>
      <c r="J1500" s="207" t="e">
        <f>#REF!+H1500+I1500+G1500</f>
        <v>#REF!</v>
      </c>
      <c r="K1500" s="198">
        <v>1</v>
      </c>
    </row>
    <row r="1501" spans="1:13" hidden="1">
      <c r="A1501" s="231" t="s">
        <v>221</v>
      </c>
      <c r="B1501" s="225" t="s">
        <v>54</v>
      </c>
      <c r="C1501" s="225" t="s">
        <v>51</v>
      </c>
      <c r="D1501" s="225" t="s">
        <v>191</v>
      </c>
      <c r="E1501" s="225" t="s">
        <v>217</v>
      </c>
      <c r="F1501" s="225">
        <v>213</v>
      </c>
      <c r="G1501" s="230"/>
      <c r="H1501" s="230"/>
      <c r="I1501" s="230"/>
      <c r="J1501" s="207" t="e">
        <f>#REF!+H1501+I1501+G1501</f>
        <v>#REF!</v>
      </c>
      <c r="K1501" s="198">
        <v>1</v>
      </c>
    </row>
    <row r="1502" spans="1:13" ht="13.5" hidden="1">
      <c r="A1502" s="227" t="s">
        <v>222</v>
      </c>
      <c r="B1502" s="225" t="s">
        <v>54</v>
      </c>
      <c r="C1502" s="225" t="s">
        <v>51</v>
      </c>
      <c r="D1502" s="225" t="s">
        <v>191</v>
      </c>
      <c r="E1502" s="225" t="s">
        <v>223</v>
      </c>
      <c r="F1502" s="225">
        <v>220</v>
      </c>
      <c r="G1502" s="228">
        <f>G1503+G1504+G1507+G1512+G1513+G1523</f>
        <v>0</v>
      </c>
      <c r="H1502" s="228">
        <f>H1503+H1504+H1507+H1512+H1513+H1523</f>
        <v>0</v>
      </c>
      <c r="I1502" s="228">
        <f>I1503+I1504+I1507+I1512+I1513+I1523</f>
        <v>0</v>
      </c>
      <c r="J1502" s="207" t="e">
        <f>#REF!+H1502+I1502+G1502</f>
        <v>#REF!</v>
      </c>
      <c r="K1502" s="198">
        <v>1</v>
      </c>
      <c r="L1502" s="283" t="e">
        <f>#REF!-#REF!</f>
        <v>#REF!</v>
      </c>
    </row>
    <row r="1503" spans="1:13" hidden="1">
      <c r="A1503" s="229" t="s">
        <v>224</v>
      </c>
      <c r="B1503" s="225" t="s">
        <v>54</v>
      </c>
      <c r="C1503" s="225" t="s">
        <v>51</v>
      </c>
      <c r="D1503" s="225" t="s">
        <v>191</v>
      </c>
      <c r="E1503" s="225" t="s">
        <v>223</v>
      </c>
      <c r="F1503" s="225">
        <v>221</v>
      </c>
      <c r="G1503" s="230"/>
      <c r="H1503" s="230"/>
      <c r="I1503" s="230"/>
      <c r="J1503" s="207" t="e">
        <f>#REF!+H1503+I1503+G1503</f>
        <v>#REF!</v>
      </c>
      <c r="K1503" s="198">
        <v>1</v>
      </c>
    </row>
    <row r="1504" spans="1:13" ht="13.5" hidden="1">
      <c r="A1504" s="227" t="s">
        <v>225</v>
      </c>
      <c r="B1504" s="225" t="s">
        <v>54</v>
      </c>
      <c r="C1504" s="225" t="s">
        <v>51</v>
      </c>
      <c r="D1504" s="225" t="s">
        <v>191</v>
      </c>
      <c r="E1504" s="225" t="s">
        <v>223</v>
      </c>
      <c r="F1504" s="225">
        <v>222</v>
      </c>
      <c r="G1504" s="233">
        <f>G1505+G1506</f>
        <v>0</v>
      </c>
      <c r="H1504" s="233">
        <f>H1505+H1506</f>
        <v>0</v>
      </c>
      <c r="I1504" s="233">
        <f>I1505+I1506</f>
        <v>0</v>
      </c>
      <c r="J1504" s="207" t="e">
        <f>#REF!+H1504+I1504+G1504</f>
        <v>#REF!</v>
      </c>
      <c r="K1504" s="198">
        <v>1</v>
      </c>
    </row>
    <row r="1505" spans="1:12" hidden="1">
      <c r="A1505" s="229" t="s">
        <v>226</v>
      </c>
      <c r="B1505" s="225" t="s">
        <v>54</v>
      </c>
      <c r="C1505" s="225" t="s">
        <v>51</v>
      </c>
      <c r="D1505" s="225" t="s">
        <v>191</v>
      </c>
      <c r="E1505" s="225" t="s">
        <v>223</v>
      </c>
      <c r="F1505" s="225"/>
      <c r="G1505" s="232"/>
      <c r="H1505" s="232"/>
      <c r="I1505" s="232"/>
      <c r="J1505" s="207" t="e">
        <f>#REF!+H1505+I1505+G1505</f>
        <v>#REF!</v>
      </c>
      <c r="K1505" s="198">
        <v>1</v>
      </c>
    </row>
    <row r="1506" spans="1:12" ht="25.5" hidden="1">
      <c r="A1506" s="229" t="s">
        <v>227</v>
      </c>
      <c r="B1506" s="225" t="s">
        <v>54</v>
      </c>
      <c r="C1506" s="225" t="s">
        <v>51</v>
      </c>
      <c r="D1506" s="225" t="s">
        <v>191</v>
      </c>
      <c r="E1506" s="225" t="s">
        <v>223</v>
      </c>
      <c r="F1506" s="225"/>
      <c r="G1506" s="232"/>
      <c r="H1506" s="232"/>
      <c r="I1506" s="232"/>
      <c r="J1506" s="207" t="e">
        <f>#REF!+H1506+I1506+G1506</f>
        <v>#REF!</v>
      </c>
      <c r="K1506" s="198">
        <v>1</v>
      </c>
    </row>
    <row r="1507" spans="1:12" ht="13.5" hidden="1">
      <c r="A1507" s="227" t="s">
        <v>228</v>
      </c>
      <c r="B1507" s="225" t="s">
        <v>54</v>
      </c>
      <c r="C1507" s="225" t="s">
        <v>51</v>
      </c>
      <c r="D1507" s="225" t="s">
        <v>191</v>
      </c>
      <c r="E1507" s="225" t="s">
        <v>223</v>
      </c>
      <c r="F1507" s="225">
        <v>223</v>
      </c>
      <c r="G1507" s="228">
        <f>G1508+G1509+G1510+G1511</f>
        <v>0</v>
      </c>
      <c r="H1507" s="228">
        <f>H1508+H1509+H1510+H1511</f>
        <v>0</v>
      </c>
      <c r="I1507" s="228">
        <f>I1508+I1509+I1510+I1511</f>
        <v>0</v>
      </c>
      <c r="J1507" s="207" t="e">
        <f>#REF!+H1507+I1507+G1507</f>
        <v>#REF!</v>
      </c>
      <c r="K1507" s="198">
        <v>1</v>
      </c>
    </row>
    <row r="1508" spans="1:12" hidden="1">
      <c r="A1508" s="229" t="s">
        <v>229</v>
      </c>
      <c r="B1508" s="225" t="s">
        <v>54</v>
      </c>
      <c r="C1508" s="225" t="s">
        <v>51</v>
      </c>
      <c r="D1508" s="225" t="s">
        <v>191</v>
      </c>
      <c r="E1508" s="225" t="s">
        <v>223</v>
      </c>
      <c r="F1508" s="225"/>
      <c r="G1508" s="230"/>
      <c r="H1508" s="230"/>
      <c r="I1508" s="230"/>
      <c r="J1508" s="207" t="e">
        <f>#REF!+H1508+I1508+G1508</f>
        <v>#REF!</v>
      </c>
      <c r="K1508" s="198">
        <v>1</v>
      </c>
    </row>
    <row r="1509" spans="1:12" hidden="1">
      <c r="A1509" s="229" t="s">
        <v>230</v>
      </c>
      <c r="B1509" s="225" t="s">
        <v>54</v>
      </c>
      <c r="C1509" s="225" t="s">
        <v>51</v>
      </c>
      <c r="D1509" s="225" t="s">
        <v>191</v>
      </c>
      <c r="E1509" s="225" t="s">
        <v>223</v>
      </c>
      <c r="F1509" s="225"/>
      <c r="G1509" s="230"/>
      <c r="H1509" s="230"/>
      <c r="I1509" s="230"/>
      <c r="J1509" s="207" t="e">
        <f>#REF!+H1509+I1509+G1509</f>
        <v>#REF!</v>
      </c>
      <c r="K1509" s="198">
        <v>1</v>
      </c>
    </row>
    <row r="1510" spans="1:12" hidden="1">
      <c r="A1510" s="229" t="s">
        <v>231</v>
      </c>
      <c r="B1510" s="225" t="s">
        <v>54</v>
      </c>
      <c r="C1510" s="225" t="s">
        <v>51</v>
      </c>
      <c r="D1510" s="225" t="s">
        <v>191</v>
      </c>
      <c r="E1510" s="225" t="s">
        <v>223</v>
      </c>
      <c r="F1510" s="225"/>
      <c r="G1510" s="230"/>
      <c r="H1510" s="230"/>
      <c r="I1510" s="230"/>
      <c r="J1510" s="207" t="e">
        <f>#REF!+H1510+I1510+G1510</f>
        <v>#REF!</v>
      </c>
      <c r="K1510" s="198">
        <v>1</v>
      </c>
    </row>
    <row r="1511" spans="1:12" hidden="1">
      <c r="A1511" s="229" t="s">
        <v>232</v>
      </c>
      <c r="B1511" s="225" t="s">
        <v>54</v>
      </c>
      <c r="C1511" s="225" t="s">
        <v>51</v>
      </c>
      <c r="D1511" s="225" t="s">
        <v>191</v>
      </c>
      <c r="E1511" s="225" t="s">
        <v>223</v>
      </c>
      <c r="F1511" s="225"/>
      <c r="G1511" s="230"/>
      <c r="H1511" s="230"/>
      <c r="I1511" s="230"/>
      <c r="J1511" s="207" t="e">
        <f>#REF!+H1511+I1511+G1511</f>
        <v>#REF!</v>
      </c>
      <c r="K1511" s="198">
        <v>1</v>
      </c>
    </row>
    <row r="1512" spans="1:12" ht="13.5" hidden="1">
      <c r="A1512" s="227" t="s">
        <v>233</v>
      </c>
      <c r="B1512" s="225" t="s">
        <v>54</v>
      </c>
      <c r="C1512" s="225" t="s">
        <v>51</v>
      </c>
      <c r="D1512" s="225" t="s">
        <v>191</v>
      </c>
      <c r="E1512" s="225" t="s">
        <v>223</v>
      </c>
      <c r="F1512" s="225">
        <v>224</v>
      </c>
      <c r="G1512" s="232"/>
      <c r="H1512" s="232"/>
      <c r="I1512" s="232"/>
      <c r="J1512" s="207" t="e">
        <f>#REF!+H1512+I1512+G1512</f>
        <v>#REF!</v>
      </c>
      <c r="K1512" s="198">
        <v>1</v>
      </c>
    </row>
    <row r="1513" spans="1:12" ht="13.5" hidden="1">
      <c r="A1513" s="227" t="s">
        <v>234</v>
      </c>
      <c r="B1513" s="225" t="s">
        <v>54</v>
      </c>
      <c r="C1513" s="225" t="s">
        <v>51</v>
      </c>
      <c r="D1513" s="225" t="s">
        <v>191</v>
      </c>
      <c r="E1513" s="225" t="s">
        <v>223</v>
      </c>
      <c r="F1513" s="225">
        <v>225</v>
      </c>
      <c r="G1513" s="228">
        <f>G1514+G1515+G1516+G1517+G1518+G1519+G1520+G1521+G1522</f>
        <v>0</v>
      </c>
      <c r="H1513" s="228">
        <f>H1514+H1515+H1516+H1517+H1518+H1519+H1520+H1521+H1522</f>
        <v>0</v>
      </c>
      <c r="I1513" s="228">
        <f>I1514+I1515+I1516+I1517+I1518+I1519+I1520+I1521+I1522</f>
        <v>0</v>
      </c>
      <c r="J1513" s="207" t="e">
        <f>#REF!+H1513+I1513+G1513</f>
        <v>#REF!</v>
      </c>
      <c r="K1513" s="198">
        <v>1</v>
      </c>
      <c r="L1513" s="283" t="e">
        <f>#REF!-#REF!</f>
        <v>#REF!</v>
      </c>
    </row>
    <row r="1514" spans="1:12" ht="38.25" hidden="1">
      <c r="A1514" s="229" t="s">
        <v>235</v>
      </c>
      <c r="B1514" s="225" t="s">
        <v>54</v>
      </c>
      <c r="C1514" s="225" t="s">
        <v>51</v>
      </c>
      <c r="D1514" s="225" t="s">
        <v>191</v>
      </c>
      <c r="E1514" s="225" t="s">
        <v>223</v>
      </c>
      <c r="F1514" s="225"/>
      <c r="G1514" s="232"/>
      <c r="H1514" s="232"/>
      <c r="I1514" s="232"/>
      <c r="J1514" s="207" t="e">
        <f>#REF!+H1514+I1514+G1514</f>
        <v>#REF!</v>
      </c>
      <c r="K1514" s="198">
        <v>1</v>
      </c>
    </row>
    <row r="1515" spans="1:12" hidden="1">
      <c r="A1515" s="229" t="s">
        <v>236</v>
      </c>
      <c r="B1515" s="225" t="s">
        <v>54</v>
      </c>
      <c r="C1515" s="225" t="s">
        <v>51</v>
      </c>
      <c r="D1515" s="225" t="s">
        <v>191</v>
      </c>
      <c r="E1515" s="225" t="s">
        <v>223</v>
      </c>
      <c r="F1515" s="225"/>
      <c r="G1515" s="230"/>
      <c r="H1515" s="230"/>
      <c r="I1515" s="230"/>
      <c r="J1515" s="207" t="e">
        <f>#REF!+H1515+I1515+G1515</f>
        <v>#REF!</v>
      </c>
      <c r="K1515" s="198">
        <v>1</v>
      </c>
    </row>
    <row r="1516" spans="1:12" hidden="1">
      <c r="A1516" s="229" t="s">
        <v>237</v>
      </c>
      <c r="B1516" s="225" t="s">
        <v>54</v>
      </c>
      <c r="C1516" s="225" t="s">
        <v>51</v>
      </c>
      <c r="D1516" s="225" t="s">
        <v>191</v>
      </c>
      <c r="E1516" s="225" t="s">
        <v>223</v>
      </c>
      <c r="F1516" s="225"/>
      <c r="G1516" s="232"/>
      <c r="H1516" s="232"/>
      <c r="I1516" s="232"/>
      <c r="J1516" s="207" t="e">
        <f>#REF!+H1516+I1516+G1516</f>
        <v>#REF!</v>
      </c>
      <c r="K1516" s="198">
        <v>1</v>
      </c>
    </row>
    <row r="1517" spans="1:12" hidden="1">
      <c r="A1517" s="229" t="s">
        <v>238</v>
      </c>
      <c r="B1517" s="225" t="s">
        <v>54</v>
      </c>
      <c r="C1517" s="225" t="s">
        <v>51</v>
      </c>
      <c r="D1517" s="225" t="s">
        <v>191</v>
      </c>
      <c r="E1517" s="225" t="s">
        <v>223</v>
      </c>
      <c r="F1517" s="225"/>
      <c r="G1517" s="230"/>
      <c r="H1517" s="230"/>
      <c r="I1517" s="230"/>
      <c r="J1517" s="207" t="e">
        <f>#REF!+H1517+I1517+G1517</f>
        <v>#REF!</v>
      </c>
      <c r="K1517" s="198">
        <v>1</v>
      </c>
      <c r="L1517" s="283" t="e">
        <f>#REF!-#REF!</f>
        <v>#REF!</v>
      </c>
    </row>
    <row r="1518" spans="1:12" ht="38.25" hidden="1">
      <c r="A1518" s="229" t="s">
        <v>239</v>
      </c>
      <c r="B1518" s="225" t="s">
        <v>54</v>
      </c>
      <c r="C1518" s="225" t="s">
        <v>51</v>
      </c>
      <c r="D1518" s="225" t="s">
        <v>191</v>
      </c>
      <c r="E1518" s="225" t="s">
        <v>223</v>
      </c>
      <c r="F1518" s="225"/>
      <c r="G1518" s="230"/>
      <c r="H1518" s="230"/>
      <c r="I1518" s="230"/>
      <c r="J1518" s="207" t="e">
        <f>#REF!+H1518+I1518+G1518</f>
        <v>#REF!</v>
      </c>
      <c r="K1518" s="198">
        <v>1</v>
      </c>
    </row>
    <row r="1519" spans="1:12" hidden="1">
      <c r="A1519" s="229" t="s">
        <v>240</v>
      </c>
      <c r="B1519" s="225" t="s">
        <v>54</v>
      </c>
      <c r="C1519" s="225" t="s">
        <v>51</v>
      </c>
      <c r="D1519" s="225" t="s">
        <v>191</v>
      </c>
      <c r="E1519" s="225" t="s">
        <v>223</v>
      </c>
      <c r="F1519" s="225"/>
      <c r="G1519" s="232"/>
      <c r="H1519" s="232"/>
      <c r="I1519" s="232"/>
      <c r="J1519" s="207" t="e">
        <f>#REF!+H1519+I1519+G1519</f>
        <v>#REF!</v>
      </c>
      <c r="K1519" s="198">
        <v>1</v>
      </c>
    </row>
    <row r="1520" spans="1:12" ht="51" hidden="1">
      <c r="A1520" s="229" t="s">
        <v>241</v>
      </c>
      <c r="B1520" s="225" t="s">
        <v>54</v>
      </c>
      <c r="C1520" s="225" t="s">
        <v>51</v>
      </c>
      <c r="D1520" s="225" t="s">
        <v>191</v>
      </c>
      <c r="E1520" s="225" t="s">
        <v>223</v>
      </c>
      <c r="F1520" s="225"/>
      <c r="G1520" s="232"/>
      <c r="H1520" s="232"/>
      <c r="I1520" s="232"/>
      <c r="J1520" s="207" t="e">
        <f>#REF!+H1520+I1520+G1520</f>
        <v>#REF!</v>
      </c>
      <c r="K1520" s="198">
        <v>1</v>
      </c>
    </row>
    <row r="1521" spans="1:12" hidden="1">
      <c r="A1521" s="229" t="s">
        <v>242</v>
      </c>
      <c r="B1521" s="225" t="s">
        <v>54</v>
      </c>
      <c r="C1521" s="225" t="s">
        <v>51</v>
      </c>
      <c r="D1521" s="225" t="s">
        <v>191</v>
      </c>
      <c r="E1521" s="225" t="s">
        <v>223</v>
      </c>
      <c r="F1521" s="225"/>
      <c r="G1521" s="232"/>
      <c r="H1521" s="232"/>
      <c r="I1521" s="232"/>
      <c r="J1521" s="207" t="e">
        <f>#REF!+H1521+I1521+G1521</f>
        <v>#REF!</v>
      </c>
      <c r="K1521" s="198">
        <v>1</v>
      </c>
    </row>
    <row r="1522" spans="1:12" hidden="1">
      <c r="A1522" s="229" t="s">
        <v>220</v>
      </c>
      <c r="B1522" s="225" t="s">
        <v>54</v>
      </c>
      <c r="C1522" s="225" t="s">
        <v>51</v>
      </c>
      <c r="D1522" s="225" t="s">
        <v>191</v>
      </c>
      <c r="E1522" s="225" t="s">
        <v>223</v>
      </c>
      <c r="F1522" s="225"/>
      <c r="G1522" s="232"/>
      <c r="H1522" s="232"/>
      <c r="I1522" s="232"/>
      <c r="J1522" s="207" t="e">
        <f>#REF!+H1522+I1522+G1522</f>
        <v>#REF!</v>
      </c>
      <c r="K1522" s="198">
        <v>1</v>
      </c>
    </row>
    <row r="1523" spans="1:12" ht="13.5" hidden="1">
      <c r="A1523" s="227" t="s">
        <v>243</v>
      </c>
      <c r="B1523" s="225" t="s">
        <v>54</v>
      </c>
      <c r="C1523" s="225" t="s">
        <v>51</v>
      </c>
      <c r="D1523" s="225" t="s">
        <v>191</v>
      </c>
      <c r="E1523" s="225" t="s">
        <v>223</v>
      </c>
      <c r="F1523" s="225">
        <v>226</v>
      </c>
      <c r="G1523" s="228">
        <f>G1524+G1525+G1526+G1527+G1528+G1529+G1530+G1531+G1532+G1533+G1534+G1535+G1536+G1537+G1538+G1539</f>
        <v>0</v>
      </c>
      <c r="H1523" s="228">
        <f>H1524+H1525+H1526+H1527+H1528+H1529+H1530+H1531+H1532+H1533+H1534+H1535+H1536+H1537+H1538+H1539</f>
        <v>0</v>
      </c>
      <c r="I1523" s="228">
        <f>I1524+I1525+I1526+I1527+I1528+I1529+I1530+I1531+I1532+I1533+I1534+I1535+I1536+I1537+I1538+I1539</f>
        <v>0</v>
      </c>
      <c r="J1523" s="207" t="e">
        <f>#REF!+H1523+I1523+G1523</f>
        <v>#REF!</v>
      </c>
      <c r="K1523" s="198">
        <v>1</v>
      </c>
      <c r="L1523" s="283" t="e">
        <f>#REF!-#REF!</f>
        <v>#REF!</v>
      </c>
    </row>
    <row r="1524" spans="1:12" ht="51" hidden="1">
      <c r="A1524" s="229" t="s">
        <v>244</v>
      </c>
      <c r="B1524" s="225" t="s">
        <v>54</v>
      </c>
      <c r="C1524" s="225" t="s">
        <v>51</v>
      </c>
      <c r="D1524" s="225" t="s">
        <v>191</v>
      </c>
      <c r="E1524" s="225" t="s">
        <v>223</v>
      </c>
      <c r="F1524" s="225"/>
      <c r="G1524" s="230"/>
      <c r="H1524" s="230"/>
      <c r="I1524" s="230"/>
      <c r="J1524" s="207" t="e">
        <f>#REF!+H1524+I1524+G1524</f>
        <v>#REF!</v>
      </c>
      <c r="K1524" s="198">
        <v>1</v>
      </c>
      <c r="L1524" s="283" t="e">
        <f>#REF!-#REF!</f>
        <v>#REF!</v>
      </c>
    </row>
    <row r="1525" spans="1:12" hidden="1">
      <c r="A1525" s="229" t="s">
        <v>245</v>
      </c>
      <c r="B1525" s="225" t="s">
        <v>54</v>
      </c>
      <c r="C1525" s="225" t="s">
        <v>51</v>
      </c>
      <c r="D1525" s="225" t="s">
        <v>191</v>
      </c>
      <c r="E1525" s="225" t="s">
        <v>223</v>
      </c>
      <c r="F1525" s="225"/>
      <c r="G1525" s="230"/>
      <c r="H1525" s="230"/>
      <c r="I1525" s="230"/>
      <c r="J1525" s="207" t="e">
        <f>#REF!+H1525+I1525+G1525</f>
        <v>#REF!</v>
      </c>
      <c r="K1525" s="198">
        <v>1</v>
      </c>
    </row>
    <row r="1526" spans="1:12" ht="25.5" hidden="1">
      <c r="A1526" s="229" t="s">
        <v>246</v>
      </c>
      <c r="B1526" s="225" t="s">
        <v>54</v>
      </c>
      <c r="C1526" s="225" t="s">
        <v>51</v>
      </c>
      <c r="D1526" s="225" t="s">
        <v>191</v>
      </c>
      <c r="E1526" s="225" t="s">
        <v>223</v>
      </c>
      <c r="F1526" s="225"/>
      <c r="G1526" s="230"/>
      <c r="H1526" s="230"/>
      <c r="I1526" s="230"/>
      <c r="J1526" s="207" t="e">
        <f>#REF!+H1526+I1526+G1526</f>
        <v>#REF!</v>
      </c>
      <c r="K1526" s="198">
        <v>1</v>
      </c>
    </row>
    <row r="1527" spans="1:12" hidden="1">
      <c r="A1527" s="229" t="s">
        <v>247</v>
      </c>
      <c r="B1527" s="225" t="s">
        <v>54</v>
      </c>
      <c r="C1527" s="225" t="s">
        <v>51</v>
      </c>
      <c r="D1527" s="225" t="s">
        <v>191</v>
      </c>
      <c r="E1527" s="225" t="s">
        <v>248</v>
      </c>
      <c r="F1527" s="225"/>
      <c r="G1527" s="232"/>
      <c r="H1527" s="232"/>
      <c r="I1527" s="232"/>
      <c r="J1527" s="207" t="e">
        <f>#REF!+H1527+I1527+G1527</f>
        <v>#REF!</v>
      </c>
      <c r="K1527" s="198">
        <v>1</v>
      </c>
    </row>
    <row r="1528" spans="1:12" ht="25.5" hidden="1">
      <c r="A1528" s="229" t="s">
        <v>261</v>
      </c>
      <c r="B1528" s="225" t="s">
        <v>54</v>
      </c>
      <c r="C1528" s="225" t="s">
        <v>51</v>
      </c>
      <c r="D1528" s="225" t="s">
        <v>191</v>
      </c>
      <c r="E1528" s="225" t="s">
        <v>223</v>
      </c>
      <c r="F1528" s="225"/>
      <c r="G1528" s="232"/>
      <c r="H1528" s="232"/>
      <c r="I1528" s="232"/>
      <c r="J1528" s="207" t="e">
        <f>#REF!+H1528+I1528+G1528</f>
        <v>#REF!</v>
      </c>
      <c r="K1528" s="198">
        <v>1</v>
      </c>
    </row>
    <row r="1529" spans="1:12" ht="38.25" hidden="1">
      <c r="A1529" s="229" t="s">
        <v>262</v>
      </c>
      <c r="B1529" s="225" t="s">
        <v>54</v>
      </c>
      <c r="C1529" s="225" t="s">
        <v>51</v>
      </c>
      <c r="D1529" s="225" t="s">
        <v>191</v>
      </c>
      <c r="E1529" s="225" t="s">
        <v>223</v>
      </c>
      <c r="F1529" s="225"/>
      <c r="G1529" s="232"/>
      <c r="H1529" s="232"/>
      <c r="I1529" s="232"/>
      <c r="J1529" s="207" t="e">
        <f>#REF!+H1529+I1529+G1529</f>
        <v>#REF!</v>
      </c>
      <c r="K1529" s="198">
        <v>1</v>
      </c>
    </row>
    <row r="1530" spans="1:12" ht="25.5" hidden="1">
      <c r="A1530" s="229" t="s">
        <v>263</v>
      </c>
      <c r="B1530" s="225" t="s">
        <v>54</v>
      </c>
      <c r="C1530" s="225" t="s">
        <v>51</v>
      </c>
      <c r="D1530" s="225" t="s">
        <v>191</v>
      </c>
      <c r="E1530" s="225" t="s">
        <v>223</v>
      </c>
      <c r="F1530" s="225"/>
      <c r="G1530" s="232"/>
      <c r="H1530" s="232"/>
      <c r="I1530" s="232"/>
      <c r="J1530" s="207" t="e">
        <f>#REF!+H1530+I1530+G1530</f>
        <v>#REF!</v>
      </c>
      <c r="K1530" s="198">
        <v>1</v>
      </c>
    </row>
    <row r="1531" spans="1:12" ht="25.5" hidden="1">
      <c r="A1531" s="229" t="s">
        <v>264</v>
      </c>
      <c r="B1531" s="225" t="s">
        <v>54</v>
      </c>
      <c r="C1531" s="225" t="s">
        <v>51</v>
      </c>
      <c r="D1531" s="225" t="s">
        <v>191</v>
      </c>
      <c r="E1531" s="225" t="s">
        <v>223</v>
      </c>
      <c r="F1531" s="225"/>
      <c r="G1531" s="232"/>
      <c r="H1531" s="232"/>
      <c r="I1531" s="232"/>
      <c r="J1531" s="207" t="e">
        <f>#REF!+H1531+I1531+G1531</f>
        <v>#REF!</v>
      </c>
      <c r="K1531" s="198">
        <v>1</v>
      </c>
    </row>
    <row r="1532" spans="1:12" hidden="1">
      <c r="A1532" s="229" t="s">
        <v>265</v>
      </c>
      <c r="B1532" s="225" t="s">
        <v>54</v>
      </c>
      <c r="C1532" s="225" t="s">
        <v>51</v>
      </c>
      <c r="D1532" s="225" t="s">
        <v>191</v>
      </c>
      <c r="E1532" s="225" t="s">
        <v>223</v>
      </c>
      <c r="F1532" s="225"/>
      <c r="G1532" s="232"/>
      <c r="H1532" s="232"/>
      <c r="I1532" s="232"/>
      <c r="J1532" s="207" t="e">
        <f>#REF!+H1532+I1532+G1532</f>
        <v>#REF!</v>
      </c>
      <c r="K1532" s="198">
        <v>1</v>
      </c>
    </row>
    <row r="1533" spans="1:12" hidden="1">
      <c r="A1533" s="229" t="s">
        <v>266</v>
      </c>
      <c r="B1533" s="225" t="s">
        <v>54</v>
      </c>
      <c r="C1533" s="225" t="s">
        <v>51</v>
      </c>
      <c r="D1533" s="225" t="s">
        <v>191</v>
      </c>
      <c r="E1533" s="225" t="s">
        <v>223</v>
      </c>
      <c r="F1533" s="225"/>
      <c r="G1533" s="232"/>
      <c r="H1533" s="232"/>
      <c r="I1533" s="232"/>
      <c r="J1533" s="207" t="e">
        <f>#REF!+H1533+I1533+G1533</f>
        <v>#REF!</v>
      </c>
      <c r="K1533" s="198">
        <v>1</v>
      </c>
    </row>
    <row r="1534" spans="1:12" ht="25.5" hidden="1">
      <c r="A1534" s="229" t="s">
        <v>267</v>
      </c>
      <c r="B1534" s="225" t="s">
        <v>54</v>
      </c>
      <c r="C1534" s="225" t="s">
        <v>51</v>
      </c>
      <c r="D1534" s="225" t="s">
        <v>191</v>
      </c>
      <c r="E1534" s="225" t="s">
        <v>223</v>
      </c>
      <c r="F1534" s="225"/>
      <c r="G1534" s="232"/>
      <c r="H1534" s="232"/>
      <c r="I1534" s="232"/>
      <c r="J1534" s="207" t="e">
        <f>#REF!+H1534+I1534+G1534</f>
        <v>#REF!</v>
      </c>
      <c r="K1534" s="198">
        <v>1</v>
      </c>
    </row>
    <row r="1535" spans="1:12" ht="25.5" hidden="1">
      <c r="A1535" s="229" t="s">
        <v>278</v>
      </c>
      <c r="B1535" s="225" t="s">
        <v>54</v>
      </c>
      <c r="C1535" s="225" t="s">
        <v>51</v>
      </c>
      <c r="D1535" s="225" t="s">
        <v>191</v>
      </c>
      <c r="E1535" s="225" t="s">
        <v>223</v>
      </c>
      <c r="F1535" s="225"/>
      <c r="G1535" s="232"/>
      <c r="H1535" s="232"/>
      <c r="I1535" s="232"/>
      <c r="J1535" s="207" t="e">
        <f>#REF!+H1535+I1535+G1535</f>
        <v>#REF!</v>
      </c>
      <c r="K1535" s="198">
        <v>1</v>
      </c>
    </row>
    <row r="1536" spans="1:12" ht="25.5" hidden="1">
      <c r="A1536" s="229" t="s">
        <v>279</v>
      </c>
      <c r="B1536" s="225" t="s">
        <v>54</v>
      </c>
      <c r="C1536" s="225" t="s">
        <v>51</v>
      </c>
      <c r="D1536" s="225" t="s">
        <v>191</v>
      </c>
      <c r="E1536" s="225" t="s">
        <v>223</v>
      </c>
      <c r="F1536" s="225"/>
      <c r="G1536" s="232"/>
      <c r="H1536" s="232"/>
      <c r="I1536" s="232"/>
      <c r="J1536" s="207" t="e">
        <f>#REF!+H1536+I1536+G1536</f>
        <v>#REF!</v>
      </c>
      <c r="K1536" s="198">
        <v>1</v>
      </c>
    </row>
    <row r="1537" spans="1:11" hidden="1">
      <c r="A1537" s="229" t="s">
        <v>280</v>
      </c>
      <c r="B1537" s="225" t="s">
        <v>54</v>
      </c>
      <c r="C1537" s="225" t="s">
        <v>51</v>
      </c>
      <c r="D1537" s="225" t="s">
        <v>191</v>
      </c>
      <c r="E1537" s="225" t="s">
        <v>223</v>
      </c>
      <c r="F1537" s="225"/>
      <c r="G1537" s="230"/>
      <c r="H1537" s="230"/>
      <c r="I1537" s="230"/>
      <c r="J1537" s="207" t="e">
        <f>#REF!+H1537+I1537+G1537</f>
        <v>#REF!</v>
      </c>
      <c r="K1537" s="198">
        <v>1</v>
      </c>
    </row>
    <row r="1538" spans="1:11" hidden="1">
      <c r="A1538" s="229" t="s">
        <v>281</v>
      </c>
      <c r="B1538" s="225" t="s">
        <v>54</v>
      </c>
      <c r="C1538" s="225" t="s">
        <v>51</v>
      </c>
      <c r="D1538" s="225" t="s">
        <v>191</v>
      </c>
      <c r="E1538" s="225" t="s">
        <v>223</v>
      </c>
      <c r="F1538" s="225"/>
      <c r="G1538" s="230"/>
      <c r="H1538" s="230"/>
      <c r="I1538" s="230"/>
      <c r="J1538" s="207" t="e">
        <f>#REF!+H1538+I1538+G1538</f>
        <v>#REF!</v>
      </c>
      <c r="K1538" s="198">
        <v>1</v>
      </c>
    </row>
    <row r="1539" spans="1:11" hidden="1">
      <c r="A1539" s="229" t="s">
        <v>220</v>
      </c>
      <c r="B1539" s="225" t="s">
        <v>54</v>
      </c>
      <c r="C1539" s="225" t="s">
        <v>51</v>
      </c>
      <c r="D1539" s="225" t="s">
        <v>191</v>
      </c>
      <c r="E1539" s="225" t="s">
        <v>223</v>
      </c>
      <c r="F1539" s="225"/>
      <c r="G1539" s="230"/>
      <c r="H1539" s="230"/>
      <c r="I1539" s="230"/>
      <c r="J1539" s="207" t="e">
        <f>#REF!+H1539+I1539+G1539</f>
        <v>#REF!</v>
      </c>
      <c r="K1539" s="198">
        <v>1</v>
      </c>
    </row>
    <row r="1540" spans="1:11" ht="13.5" hidden="1">
      <c r="A1540" s="227" t="s">
        <v>282</v>
      </c>
      <c r="B1540" s="225" t="s">
        <v>54</v>
      </c>
      <c r="C1540" s="225" t="s">
        <v>51</v>
      </c>
      <c r="D1540" s="225" t="s">
        <v>191</v>
      </c>
      <c r="E1540" s="225" t="s">
        <v>194</v>
      </c>
      <c r="F1540" s="225">
        <v>230</v>
      </c>
      <c r="G1540" s="233">
        <f>G1541+G1542</f>
        <v>0</v>
      </c>
      <c r="H1540" s="233">
        <f>H1541+H1542</f>
        <v>0</v>
      </c>
      <c r="I1540" s="233">
        <f>I1541+I1542</f>
        <v>0</v>
      </c>
      <c r="J1540" s="207" t="e">
        <f>#REF!+H1540+I1540+G1540</f>
        <v>#REF!</v>
      </c>
      <c r="K1540" s="198">
        <v>1</v>
      </c>
    </row>
    <row r="1541" spans="1:11" hidden="1">
      <c r="A1541" s="229" t="s">
        <v>283</v>
      </c>
      <c r="B1541" s="225" t="s">
        <v>54</v>
      </c>
      <c r="C1541" s="225" t="s">
        <v>51</v>
      </c>
      <c r="D1541" s="225" t="s">
        <v>191</v>
      </c>
      <c r="E1541" s="225" t="s">
        <v>284</v>
      </c>
      <c r="F1541" s="225">
        <v>231</v>
      </c>
      <c r="G1541" s="232"/>
      <c r="H1541" s="232"/>
      <c r="I1541" s="232"/>
      <c r="J1541" s="207" t="e">
        <f>#REF!+H1541+I1541+G1541</f>
        <v>#REF!</v>
      </c>
      <c r="K1541" s="198">
        <v>1</v>
      </c>
    </row>
    <row r="1542" spans="1:11" hidden="1">
      <c r="A1542" s="229" t="s">
        <v>285</v>
      </c>
      <c r="B1542" s="225" t="s">
        <v>54</v>
      </c>
      <c r="C1542" s="225" t="s">
        <v>51</v>
      </c>
      <c r="D1542" s="225" t="s">
        <v>191</v>
      </c>
      <c r="E1542" s="225" t="s">
        <v>284</v>
      </c>
      <c r="F1542" s="225">
        <v>232</v>
      </c>
      <c r="G1542" s="232"/>
      <c r="H1542" s="232"/>
      <c r="I1542" s="232"/>
      <c r="J1542" s="207" t="e">
        <f>#REF!+H1542+I1542+G1542</f>
        <v>#REF!</v>
      </c>
      <c r="K1542" s="198">
        <v>1</v>
      </c>
    </row>
    <row r="1543" spans="1:11" ht="27" hidden="1">
      <c r="A1543" s="227" t="s">
        <v>286</v>
      </c>
      <c r="B1543" s="225" t="s">
        <v>54</v>
      </c>
      <c r="C1543" s="225" t="s">
        <v>51</v>
      </c>
      <c r="D1543" s="225" t="s">
        <v>191</v>
      </c>
      <c r="E1543" s="225" t="s">
        <v>223</v>
      </c>
      <c r="F1543" s="225">
        <v>240</v>
      </c>
      <c r="G1543" s="233">
        <f>G1544+G1545</f>
        <v>0</v>
      </c>
      <c r="H1543" s="233">
        <f>H1544+H1545</f>
        <v>0</v>
      </c>
      <c r="I1543" s="233">
        <f>I1544+I1545</f>
        <v>0</v>
      </c>
      <c r="J1543" s="207" t="e">
        <f>#REF!+H1543+I1543+G1543</f>
        <v>#REF!</v>
      </c>
      <c r="K1543" s="198">
        <v>1</v>
      </c>
    </row>
    <row r="1544" spans="1:11" ht="25.5" hidden="1">
      <c r="A1544" s="229" t="s">
        <v>287</v>
      </c>
      <c r="B1544" s="225" t="s">
        <v>54</v>
      </c>
      <c r="C1544" s="225" t="s">
        <v>51</v>
      </c>
      <c r="D1544" s="225" t="s">
        <v>191</v>
      </c>
      <c r="E1544" s="225" t="s">
        <v>223</v>
      </c>
      <c r="F1544" s="225">
        <v>241</v>
      </c>
      <c r="G1544" s="232"/>
      <c r="H1544" s="232"/>
      <c r="I1544" s="232"/>
      <c r="J1544" s="207" t="e">
        <f>#REF!+H1544+I1544+G1544</f>
        <v>#REF!</v>
      </c>
      <c r="K1544" s="198">
        <v>1</v>
      </c>
    </row>
    <row r="1545" spans="1:11" ht="25.5" hidden="1">
      <c r="A1545" s="229" t="s">
        <v>292</v>
      </c>
      <c r="B1545" s="225" t="s">
        <v>54</v>
      </c>
      <c r="C1545" s="225" t="s">
        <v>51</v>
      </c>
      <c r="D1545" s="225" t="s">
        <v>191</v>
      </c>
      <c r="E1545" s="225" t="s">
        <v>223</v>
      </c>
      <c r="F1545" s="225">
        <v>242</v>
      </c>
      <c r="G1545" s="232"/>
      <c r="H1545" s="232"/>
      <c r="I1545" s="232"/>
      <c r="J1545" s="207" t="e">
        <f>#REF!+H1545+I1545+G1545</f>
        <v>#REF!</v>
      </c>
      <c r="K1545" s="198">
        <v>1</v>
      </c>
    </row>
    <row r="1546" spans="1:11" ht="27" hidden="1">
      <c r="A1546" s="227" t="s">
        <v>293</v>
      </c>
      <c r="B1546" s="225" t="s">
        <v>54</v>
      </c>
      <c r="C1546" s="225" t="s">
        <v>51</v>
      </c>
      <c r="D1546" s="225" t="s">
        <v>191</v>
      </c>
      <c r="E1546" s="225" t="s">
        <v>294</v>
      </c>
      <c r="F1546" s="225" t="s">
        <v>295</v>
      </c>
      <c r="G1546" s="233">
        <f>G1547</f>
        <v>0</v>
      </c>
      <c r="H1546" s="233">
        <f>H1547</f>
        <v>0</v>
      </c>
      <c r="I1546" s="233">
        <f>I1547</f>
        <v>0</v>
      </c>
      <c r="J1546" s="207" t="e">
        <f>#REF!+H1546+I1546+G1546</f>
        <v>#REF!</v>
      </c>
      <c r="K1546" s="198">
        <v>1</v>
      </c>
    </row>
    <row r="1547" spans="1:11" ht="25.5" hidden="1">
      <c r="A1547" s="229" t="s">
        <v>296</v>
      </c>
      <c r="B1547" s="225" t="s">
        <v>54</v>
      </c>
      <c r="C1547" s="225" t="s">
        <v>51</v>
      </c>
      <c r="D1547" s="225" t="s">
        <v>191</v>
      </c>
      <c r="E1547" s="225" t="s">
        <v>297</v>
      </c>
      <c r="F1547" s="225" t="s">
        <v>298</v>
      </c>
      <c r="G1547" s="232"/>
      <c r="H1547" s="232"/>
      <c r="I1547" s="232"/>
      <c r="J1547" s="207" t="e">
        <f>#REF!+H1547+I1547+G1547</f>
        <v>#REF!</v>
      </c>
      <c r="K1547" s="198">
        <v>1</v>
      </c>
    </row>
    <row r="1548" spans="1:11" ht="13.5" hidden="1">
      <c r="A1548" s="227" t="s">
        <v>299</v>
      </c>
      <c r="B1548" s="225" t="s">
        <v>54</v>
      </c>
      <c r="C1548" s="225" t="s">
        <v>51</v>
      </c>
      <c r="D1548" s="225" t="s">
        <v>191</v>
      </c>
      <c r="E1548" s="225" t="s">
        <v>300</v>
      </c>
      <c r="F1548" s="225">
        <v>260</v>
      </c>
      <c r="G1548" s="233">
        <f>G1549+G1552</f>
        <v>0</v>
      </c>
      <c r="H1548" s="233">
        <f>H1549+H1552</f>
        <v>0</v>
      </c>
      <c r="I1548" s="233">
        <f>I1549+I1552</f>
        <v>0</v>
      </c>
      <c r="J1548" s="207" t="e">
        <f>#REF!+H1548+I1548+G1548</f>
        <v>#REF!</v>
      </c>
      <c r="K1548" s="198">
        <v>1</v>
      </c>
    </row>
    <row r="1549" spans="1:11" ht="25.5" hidden="1">
      <c r="A1549" s="229" t="s">
        <v>301</v>
      </c>
      <c r="B1549" s="225" t="s">
        <v>54</v>
      </c>
      <c r="C1549" s="225" t="s">
        <v>51</v>
      </c>
      <c r="D1549" s="225" t="s">
        <v>191</v>
      </c>
      <c r="E1549" s="225" t="s">
        <v>302</v>
      </c>
      <c r="F1549" s="225">
        <v>262</v>
      </c>
      <c r="G1549" s="233">
        <f>G1550+G1551</f>
        <v>0</v>
      </c>
      <c r="H1549" s="233">
        <f>H1550+H1551</f>
        <v>0</v>
      </c>
      <c r="I1549" s="233">
        <f>I1550+I1551</f>
        <v>0</v>
      </c>
      <c r="J1549" s="207" t="e">
        <f>#REF!+H1549+I1549+G1549</f>
        <v>#REF!</v>
      </c>
      <c r="K1549" s="198">
        <v>1</v>
      </c>
    </row>
    <row r="1550" spans="1:11" hidden="1">
      <c r="A1550" s="229" t="s">
        <v>303</v>
      </c>
      <c r="B1550" s="225" t="s">
        <v>54</v>
      </c>
      <c r="C1550" s="225" t="s">
        <v>51</v>
      </c>
      <c r="D1550" s="225" t="s">
        <v>191</v>
      </c>
      <c r="E1550" s="225" t="s">
        <v>302</v>
      </c>
      <c r="F1550" s="225"/>
      <c r="G1550" s="230"/>
      <c r="H1550" s="230"/>
      <c r="I1550" s="230"/>
      <c r="J1550" s="207" t="e">
        <f>#REF!+H1550+I1550+G1550</f>
        <v>#REF!</v>
      </c>
      <c r="K1550" s="198">
        <v>1</v>
      </c>
    </row>
    <row r="1551" spans="1:11" hidden="1">
      <c r="A1551" s="229" t="s">
        <v>304</v>
      </c>
      <c r="B1551" s="225" t="s">
        <v>54</v>
      </c>
      <c r="C1551" s="225" t="s">
        <v>51</v>
      </c>
      <c r="D1551" s="225" t="s">
        <v>191</v>
      </c>
      <c r="E1551" s="225" t="s">
        <v>302</v>
      </c>
      <c r="F1551" s="225"/>
      <c r="G1551" s="230"/>
      <c r="H1551" s="230"/>
      <c r="I1551" s="230"/>
      <c r="J1551" s="207" t="e">
        <f>#REF!+H1551+I1551+G1551</f>
        <v>#REF!</v>
      </c>
      <c r="K1551" s="198">
        <v>1</v>
      </c>
    </row>
    <row r="1552" spans="1:11" ht="25.5" hidden="1">
      <c r="A1552" s="229" t="s">
        <v>305</v>
      </c>
      <c r="B1552" s="225" t="s">
        <v>54</v>
      </c>
      <c r="C1552" s="225" t="s">
        <v>51</v>
      </c>
      <c r="D1552" s="225" t="s">
        <v>191</v>
      </c>
      <c r="E1552" s="225" t="s">
        <v>306</v>
      </c>
      <c r="F1552" s="225" t="s">
        <v>307</v>
      </c>
      <c r="G1552" s="230"/>
      <c r="H1552" s="230"/>
      <c r="I1552" s="230"/>
      <c r="J1552" s="207" t="e">
        <f>#REF!+H1552+I1552+G1552</f>
        <v>#REF!</v>
      </c>
      <c r="K1552" s="198">
        <v>1</v>
      </c>
    </row>
    <row r="1553" spans="1:12" ht="13.5" hidden="1">
      <c r="A1553" s="227" t="s">
        <v>308</v>
      </c>
      <c r="B1553" s="225" t="s">
        <v>54</v>
      </c>
      <c r="C1553" s="225" t="s">
        <v>51</v>
      </c>
      <c r="D1553" s="225" t="s">
        <v>191</v>
      </c>
      <c r="E1553" s="225" t="s">
        <v>223</v>
      </c>
      <c r="F1553" s="225">
        <v>290</v>
      </c>
      <c r="G1553" s="228">
        <f>G1554+G1555+G1556+G1557+G1558+G1559+G1560+G1561</f>
        <v>0</v>
      </c>
      <c r="H1553" s="228">
        <f>H1554+H1555+H1556+H1557+H1558+H1559+H1560+H1561</f>
        <v>0</v>
      </c>
      <c r="I1553" s="228">
        <f>I1554+I1555+I1556+I1557+I1558+I1559+I1560+I1561</f>
        <v>0</v>
      </c>
      <c r="J1553" s="207" t="e">
        <f>#REF!+H1553+I1553+G1553</f>
        <v>#REF!</v>
      </c>
      <c r="K1553" s="198">
        <v>1</v>
      </c>
    </row>
    <row r="1554" spans="1:12" ht="25.5" hidden="1">
      <c r="A1554" s="229" t="s">
        <v>309</v>
      </c>
      <c r="B1554" s="225" t="s">
        <v>54</v>
      </c>
      <c r="C1554" s="225" t="s">
        <v>51</v>
      </c>
      <c r="D1554" s="225" t="s">
        <v>191</v>
      </c>
      <c r="E1554" s="225" t="s">
        <v>310</v>
      </c>
      <c r="F1554" s="225"/>
      <c r="G1554" s="230"/>
      <c r="H1554" s="230"/>
      <c r="I1554" s="230"/>
      <c r="J1554" s="207" t="e">
        <f>#REF!+H1554+I1554+G1554</f>
        <v>#REF!</v>
      </c>
      <c r="K1554" s="198">
        <v>1</v>
      </c>
    </row>
    <row r="1555" spans="1:12" hidden="1">
      <c r="A1555" s="229" t="s">
        <v>311</v>
      </c>
      <c r="B1555" s="225" t="s">
        <v>54</v>
      </c>
      <c r="C1555" s="225" t="s">
        <v>51</v>
      </c>
      <c r="D1555" s="225" t="s">
        <v>191</v>
      </c>
      <c r="E1555" s="225" t="s">
        <v>312</v>
      </c>
      <c r="F1555" s="225"/>
      <c r="G1555" s="232"/>
      <c r="H1555" s="232"/>
      <c r="I1555" s="232"/>
      <c r="J1555" s="207" t="e">
        <f>#REF!+H1555+I1555+G1555</f>
        <v>#REF!</v>
      </c>
      <c r="K1555" s="198">
        <v>1</v>
      </c>
    </row>
    <row r="1556" spans="1:12" hidden="1">
      <c r="A1556" s="229" t="s">
        <v>313</v>
      </c>
      <c r="B1556" s="225" t="s">
        <v>54</v>
      </c>
      <c r="C1556" s="225" t="s">
        <v>51</v>
      </c>
      <c r="D1556" s="225" t="s">
        <v>191</v>
      </c>
      <c r="E1556" s="225" t="s">
        <v>223</v>
      </c>
      <c r="F1556" s="225"/>
      <c r="G1556" s="232"/>
      <c r="H1556" s="232"/>
      <c r="I1556" s="232"/>
      <c r="J1556" s="207" t="e">
        <f>#REF!+H1556+I1556+G1556</f>
        <v>#REF!</v>
      </c>
      <c r="K1556" s="198">
        <v>1</v>
      </c>
    </row>
    <row r="1557" spans="1:12" hidden="1">
      <c r="A1557" s="229" t="s">
        <v>314</v>
      </c>
      <c r="B1557" s="225" t="s">
        <v>54</v>
      </c>
      <c r="C1557" s="225" t="s">
        <v>51</v>
      </c>
      <c r="D1557" s="225" t="s">
        <v>191</v>
      </c>
      <c r="E1557" s="225" t="s">
        <v>223</v>
      </c>
      <c r="F1557" s="225"/>
      <c r="G1557" s="232"/>
      <c r="H1557" s="232"/>
      <c r="I1557" s="232"/>
      <c r="J1557" s="207" t="e">
        <f>#REF!+H1557+I1557+G1557</f>
        <v>#REF!</v>
      </c>
      <c r="K1557" s="198">
        <v>1</v>
      </c>
    </row>
    <row r="1558" spans="1:12" hidden="1">
      <c r="A1558" s="229" t="s">
        <v>315</v>
      </c>
      <c r="B1558" s="225" t="s">
        <v>54</v>
      </c>
      <c r="C1558" s="225" t="s">
        <v>51</v>
      </c>
      <c r="D1558" s="225" t="s">
        <v>191</v>
      </c>
      <c r="E1558" s="225" t="s">
        <v>223</v>
      </c>
      <c r="F1558" s="225"/>
      <c r="G1558" s="230"/>
      <c r="H1558" s="230"/>
      <c r="I1558" s="230"/>
      <c r="J1558" s="207" t="e">
        <f>#REF!+H1558+I1558+G1558</f>
        <v>#REF!</v>
      </c>
      <c r="K1558" s="198">
        <v>1</v>
      </c>
    </row>
    <row r="1559" spans="1:12" ht="38.25" hidden="1">
      <c r="A1559" s="229" t="s">
        <v>316</v>
      </c>
      <c r="B1559" s="225" t="s">
        <v>54</v>
      </c>
      <c r="C1559" s="225" t="s">
        <v>51</v>
      </c>
      <c r="D1559" s="225" t="s">
        <v>191</v>
      </c>
      <c r="E1559" s="225" t="s">
        <v>223</v>
      </c>
      <c r="F1559" s="225"/>
      <c r="G1559" s="230"/>
      <c r="H1559" s="230"/>
      <c r="I1559" s="230"/>
      <c r="J1559" s="207" t="e">
        <f>#REF!+H1559+I1559+G1559</f>
        <v>#REF!</v>
      </c>
      <c r="K1559" s="198">
        <v>1</v>
      </c>
    </row>
    <row r="1560" spans="1:12" hidden="1">
      <c r="A1560" s="229" t="s">
        <v>317</v>
      </c>
      <c r="B1560" s="225" t="s">
        <v>54</v>
      </c>
      <c r="C1560" s="225" t="s">
        <v>51</v>
      </c>
      <c r="D1560" s="225" t="s">
        <v>191</v>
      </c>
      <c r="E1560" s="225" t="s">
        <v>223</v>
      </c>
      <c r="F1560" s="225"/>
      <c r="G1560" s="230"/>
      <c r="H1560" s="230"/>
      <c r="I1560" s="230"/>
      <c r="J1560" s="207" t="e">
        <f>#REF!+H1560+I1560+G1560</f>
        <v>#REF!</v>
      </c>
      <c r="K1560" s="198">
        <v>1</v>
      </c>
    </row>
    <row r="1561" spans="1:12" hidden="1">
      <c r="A1561" s="229" t="s">
        <v>220</v>
      </c>
      <c r="B1561" s="225" t="s">
        <v>54</v>
      </c>
      <c r="C1561" s="225" t="s">
        <v>51</v>
      </c>
      <c r="D1561" s="225" t="s">
        <v>191</v>
      </c>
      <c r="E1561" s="225" t="s">
        <v>223</v>
      </c>
      <c r="F1561" s="225"/>
      <c r="G1561" s="232"/>
      <c r="H1561" s="232"/>
      <c r="I1561" s="232"/>
      <c r="J1561" s="207" t="e">
        <f>#REF!+H1561+I1561+G1561</f>
        <v>#REF!</v>
      </c>
      <c r="K1561" s="198">
        <v>1</v>
      </c>
    </row>
    <row r="1562" spans="1:12" ht="13.5" hidden="1">
      <c r="A1562" s="227" t="s">
        <v>319</v>
      </c>
      <c r="B1562" s="225" t="s">
        <v>54</v>
      </c>
      <c r="C1562" s="225" t="s">
        <v>51</v>
      </c>
      <c r="D1562" s="225" t="s">
        <v>191</v>
      </c>
      <c r="E1562" s="225" t="s">
        <v>223</v>
      </c>
      <c r="F1562" s="234">
        <v>300</v>
      </c>
      <c r="G1562" s="235">
        <f>G1563+G1570+G1571</f>
        <v>0</v>
      </c>
      <c r="H1562" s="235">
        <f>H1563+H1570+H1571</f>
        <v>0</v>
      </c>
      <c r="I1562" s="235">
        <f>I1563+I1570+I1571</f>
        <v>0</v>
      </c>
      <c r="J1562" s="207" t="e">
        <f>#REF!+H1562+I1562+G1562</f>
        <v>#REF!</v>
      </c>
      <c r="K1562" s="198">
        <v>1</v>
      </c>
      <c r="L1562" s="283" t="e">
        <f>#REF!-#REF!</f>
        <v>#REF!</v>
      </c>
    </row>
    <row r="1563" spans="1:12" ht="25.5" hidden="1">
      <c r="A1563" s="231" t="s">
        <v>320</v>
      </c>
      <c r="B1563" s="225" t="s">
        <v>54</v>
      </c>
      <c r="C1563" s="225" t="s">
        <v>51</v>
      </c>
      <c r="D1563" s="225" t="s">
        <v>191</v>
      </c>
      <c r="E1563" s="225" t="s">
        <v>223</v>
      </c>
      <c r="F1563" s="225">
        <v>310</v>
      </c>
      <c r="G1563" s="228">
        <f>G1564+G1566+G1567+G1568+G1569+G1565</f>
        <v>0</v>
      </c>
      <c r="H1563" s="228">
        <f>H1564+H1566+H1567+H1568+H1569+H1565</f>
        <v>0</v>
      </c>
      <c r="I1563" s="228">
        <f>I1564+I1566+I1567+I1568+I1569+I1565</f>
        <v>0</v>
      </c>
      <c r="J1563" s="207" t="e">
        <f>#REF!+H1563+I1563+G1563</f>
        <v>#REF!</v>
      </c>
      <c r="K1563" s="198">
        <v>1</v>
      </c>
    </row>
    <row r="1564" spans="1:12" ht="38.25" hidden="1">
      <c r="A1564" s="229" t="s">
        <v>321</v>
      </c>
      <c r="B1564" s="225" t="s">
        <v>54</v>
      </c>
      <c r="C1564" s="225" t="s">
        <v>51</v>
      </c>
      <c r="D1564" s="225" t="s">
        <v>191</v>
      </c>
      <c r="E1564" s="225" t="s">
        <v>223</v>
      </c>
      <c r="F1564" s="225"/>
      <c r="G1564" s="232"/>
      <c r="H1564" s="232"/>
      <c r="I1564" s="232"/>
      <c r="J1564" s="207" t="e">
        <f>#REF!+H1564+I1564+G1564</f>
        <v>#REF!</v>
      </c>
      <c r="K1564" s="198">
        <v>1</v>
      </c>
    </row>
    <row r="1565" spans="1:12" ht="38.25" hidden="1">
      <c r="A1565" s="229" t="s">
        <v>321</v>
      </c>
      <c r="B1565" s="225" t="s">
        <v>54</v>
      </c>
      <c r="C1565" s="225" t="s">
        <v>51</v>
      </c>
      <c r="D1565" s="225" t="s">
        <v>17</v>
      </c>
      <c r="E1565" s="225" t="s">
        <v>223</v>
      </c>
      <c r="F1565" s="225"/>
      <c r="G1565" s="232"/>
      <c r="H1565" s="232"/>
      <c r="I1565" s="232"/>
      <c r="J1565" s="207" t="e">
        <f>#REF!+H1565+I1565+G1565</f>
        <v>#REF!</v>
      </c>
      <c r="K1565" s="198">
        <v>1</v>
      </c>
    </row>
    <row r="1566" spans="1:12" hidden="1">
      <c r="A1566" s="229" t="s">
        <v>322</v>
      </c>
      <c r="B1566" s="225" t="s">
        <v>54</v>
      </c>
      <c r="C1566" s="225" t="s">
        <v>51</v>
      </c>
      <c r="D1566" s="225" t="s">
        <v>191</v>
      </c>
      <c r="E1566" s="225"/>
      <c r="F1566" s="225"/>
      <c r="G1566" s="232"/>
      <c r="H1566" s="232"/>
      <c r="I1566" s="232"/>
      <c r="J1566" s="207" t="e">
        <f>#REF!+H1566+I1566+G1566</f>
        <v>#REF!</v>
      </c>
      <c r="K1566" s="198">
        <v>1</v>
      </c>
    </row>
    <row r="1567" spans="1:12" hidden="1">
      <c r="A1567" s="229" t="s">
        <v>323</v>
      </c>
      <c r="B1567" s="225" t="s">
        <v>54</v>
      </c>
      <c r="C1567" s="225" t="s">
        <v>51</v>
      </c>
      <c r="D1567" s="225" t="s">
        <v>191</v>
      </c>
      <c r="E1567" s="225" t="s">
        <v>223</v>
      </c>
      <c r="F1567" s="225"/>
      <c r="G1567" s="232"/>
      <c r="H1567" s="232"/>
      <c r="I1567" s="232"/>
      <c r="J1567" s="207" t="e">
        <f>#REF!+H1567+I1567+G1567</f>
        <v>#REF!</v>
      </c>
      <c r="K1567" s="198">
        <v>1</v>
      </c>
    </row>
    <row r="1568" spans="1:12" ht="38.25" hidden="1">
      <c r="A1568" s="229" t="s">
        <v>324</v>
      </c>
      <c r="B1568" s="225" t="s">
        <v>54</v>
      </c>
      <c r="C1568" s="225" t="s">
        <v>51</v>
      </c>
      <c r="D1568" s="225" t="s">
        <v>191</v>
      </c>
      <c r="E1568" s="225" t="s">
        <v>223</v>
      </c>
      <c r="F1568" s="225"/>
      <c r="G1568" s="230"/>
      <c r="H1568" s="230"/>
      <c r="I1568" s="230"/>
      <c r="J1568" s="207" t="e">
        <f>#REF!+H1568+I1568+G1568</f>
        <v>#REF!</v>
      </c>
      <c r="K1568" s="198">
        <v>1</v>
      </c>
    </row>
    <row r="1569" spans="1:13" hidden="1">
      <c r="A1569" s="229" t="s">
        <v>220</v>
      </c>
      <c r="B1569" s="225" t="s">
        <v>54</v>
      </c>
      <c r="C1569" s="225" t="s">
        <v>51</v>
      </c>
      <c r="D1569" s="225" t="s">
        <v>191</v>
      </c>
      <c r="E1569" s="225" t="s">
        <v>223</v>
      </c>
      <c r="F1569" s="225"/>
      <c r="G1569" s="232"/>
      <c r="H1569" s="232"/>
      <c r="I1569" s="232"/>
      <c r="J1569" s="207" t="e">
        <f>#REF!+H1569+I1569+G1569</f>
        <v>#REF!</v>
      </c>
      <c r="K1569" s="198">
        <v>1</v>
      </c>
    </row>
    <row r="1570" spans="1:13" hidden="1">
      <c r="A1570" s="231" t="s">
        <v>325</v>
      </c>
      <c r="B1570" s="225" t="s">
        <v>54</v>
      </c>
      <c r="C1570" s="225" t="s">
        <v>51</v>
      </c>
      <c r="D1570" s="225" t="s">
        <v>191</v>
      </c>
      <c r="E1570" s="225" t="s">
        <v>223</v>
      </c>
      <c r="F1570" s="225">
        <v>320</v>
      </c>
      <c r="G1570" s="232"/>
      <c r="H1570" s="232"/>
      <c r="I1570" s="232"/>
      <c r="J1570" s="207" t="e">
        <f>#REF!+H1570+I1570+G1570</f>
        <v>#REF!</v>
      </c>
      <c r="K1570" s="198">
        <v>1</v>
      </c>
    </row>
    <row r="1571" spans="1:13" ht="25.5" hidden="1">
      <c r="A1571" s="231" t="s">
        <v>326</v>
      </c>
      <c r="B1571" s="225" t="s">
        <v>54</v>
      </c>
      <c r="C1571" s="225" t="s">
        <v>51</v>
      </c>
      <c r="D1571" s="225" t="s">
        <v>191</v>
      </c>
      <c r="E1571" s="225" t="s">
        <v>223</v>
      </c>
      <c r="F1571" s="225">
        <v>340</v>
      </c>
      <c r="G1571" s="228">
        <f>G1572+G1573+G1574+G1575+G1576+G1577+G1578+G1579+G1580</f>
        <v>0</v>
      </c>
      <c r="H1571" s="228">
        <f>H1572+H1573+H1574+H1575+H1576+H1577+H1578+H1579+H1580</f>
        <v>0</v>
      </c>
      <c r="I1571" s="228">
        <f>I1572+I1573+I1574+I1575+I1576+I1577+I1578+I1579+I1580</f>
        <v>0</v>
      </c>
      <c r="J1571" s="207" t="e">
        <f>#REF!+H1571+I1571+G1571</f>
        <v>#REF!</v>
      </c>
      <c r="K1571" s="198">
        <v>1</v>
      </c>
      <c r="L1571" s="283" t="e">
        <f>#REF!-#REF!</f>
        <v>#REF!</v>
      </c>
    </row>
    <row r="1572" spans="1:13" hidden="1">
      <c r="A1572" s="229" t="s">
        <v>327</v>
      </c>
      <c r="B1572" s="225" t="s">
        <v>54</v>
      </c>
      <c r="C1572" s="225" t="s">
        <v>51</v>
      </c>
      <c r="D1572" s="225" t="s">
        <v>191</v>
      </c>
      <c r="E1572" s="225" t="s">
        <v>223</v>
      </c>
      <c r="F1572" s="225"/>
      <c r="G1572" s="232"/>
      <c r="H1572" s="232"/>
      <c r="I1572" s="232"/>
      <c r="J1572" s="207" t="e">
        <f>#REF!+H1572+I1572+G1572</f>
        <v>#REF!</v>
      </c>
      <c r="K1572" s="198">
        <v>1</v>
      </c>
    </row>
    <row r="1573" spans="1:13" hidden="1">
      <c r="A1573" s="229" t="s">
        <v>328</v>
      </c>
      <c r="B1573" s="225" t="s">
        <v>54</v>
      </c>
      <c r="C1573" s="225" t="s">
        <v>51</v>
      </c>
      <c r="D1573" s="225" t="s">
        <v>191</v>
      </c>
      <c r="E1573" s="225" t="s">
        <v>223</v>
      </c>
      <c r="F1573" s="225"/>
      <c r="G1573" s="230"/>
      <c r="H1573" s="230"/>
      <c r="I1573" s="230"/>
      <c r="J1573" s="207" t="e">
        <f>#REF!+H1573+I1573+G1573</f>
        <v>#REF!</v>
      </c>
      <c r="K1573" s="198">
        <v>1</v>
      </c>
    </row>
    <row r="1574" spans="1:13" hidden="1">
      <c r="A1574" s="229" t="s">
        <v>329</v>
      </c>
      <c r="B1574" s="225" t="s">
        <v>54</v>
      </c>
      <c r="C1574" s="225" t="s">
        <v>51</v>
      </c>
      <c r="D1574" s="225" t="s">
        <v>191</v>
      </c>
      <c r="E1574" s="225" t="s">
        <v>223</v>
      </c>
      <c r="F1574" s="225"/>
      <c r="G1574" s="230"/>
      <c r="H1574" s="230"/>
      <c r="I1574" s="230"/>
      <c r="J1574" s="207" t="e">
        <f>#REF!+H1574+I1574+G1574</f>
        <v>#REF!</v>
      </c>
      <c r="K1574" s="198">
        <v>1</v>
      </c>
    </row>
    <row r="1575" spans="1:13" hidden="1">
      <c r="A1575" s="229" t="s">
        <v>330</v>
      </c>
      <c r="B1575" s="225" t="s">
        <v>54</v>
      </c>
      <c r="C1575" s="225" t="s">
        <v>51</v>
      </c>
      <c r="D1575" s="225" t="s">
        <v>191</v>
      </c>
      <c r="E1575" s="225" t="s">
        <v>223</v>
      </c>
      <c r="F1575" s="225"/>
      <c r="G1575" s="230"/>
      <c r="H1575" s="230"/>
      <c r="I1575" s="230"/>
      <c r="J1575" s="207" t="e">
        <f>#REF!+H1575+I1575+G1575</f>
        <v>#REF!</v>
      </c>
      <c r="K1575" s="198">
        <v>1</v>
      </c>
    </row>
    <row r="1576" spans="1:13" hidden="1">
      <c r="A1576" s="229" t="s">
        <v>331</v>
      </c>
      <c r="B1576" s="225" t="s">
        <v>54</v>
      </c>
      <c r="C1576" s="225" t="s">
        <v>51</v>
      </c>
      <c r="D1576" s="225" t="s">
        <v>191</v>
      </c>
      <c r="E1576" s="225" t="s">
        <v>223</v>
      </c>
      <c r="F1576" s="225"/>
      <c r="G1576" s="230"/>
      <c r="H1576" s="230"/>
      <c r="I1576" s="230"/>
      <c r="J1576" s="207" t="e">
        <f>#REF!+H1576+I1576+G1576</f>
        <v>#REF!</v>
      </c>
      <c r="K1576" s="198">
        <v>1</v>
      </c>
    </row>
    <row r="1577" spans="1:13" hidden="1">
      <c r="A1577" s="229" t="s">
        <v>332</v>
      </c>
      <c r="B1577" s="225" t="s">
        <v>54</v>
      </c>
      <c r="C1577" s="225" t="s">
        <v>51</v>
      </c>
      <c r="D1577" s="225" t="s">
        <v>191</v>
      </c>
      <c r="E1577" s="225" t="s">
        <v>223</v>
      </c>
      <c r="F1577" s="225"/>
      <c r="G1577" s="230"/>
      <c r="H1577" s="230"/>
      <c r="I1577" s="230"/>
      <c r="J1577" s="207" t="e">
        <f>#REF!+H1577+I1577+G1577</f>
        <v>#REF!</v>
      </c>
      <c r="K1577" s="198">
        <v>1</v>
      </c>
    </row>
    <row r="1578" spans="1:13" ht="25.5" hidden="1">
      <c r="A1578" s="229" t="s">
        <v>333</v>
      </c>
      <c r="B1578" s="225" t="s">
        <v>54</v>
      </c>
      <c r="C1578" s="225" t="s">
        <v>51</v>
      </c>
      <c r="D1578" s="225" t="s">
        <v>191</v>
      </c>
      <c r="E1578" s="225" t="s">
        <v>223</v>
      </c>
      <c r="F1578" s="225"/>
      <c r="G1578" s="230"/>
      <c r="H1578" s="230"/>
      <c r="I1578" s="230"/>
      <c r="J1578" s="207" t="e">
        <f>#REF!+H1578+I1578+G1578</f>
        <v>#REF!</v>
      </c>
      <c r="K1578" s="198">
        <v>1</v>
      </c>
      <c r="L1578" s="283" t="e">
        <f>#REF!-#REF!</f>
        <v>#REF!</v>
      </c>
    </row>
    <row r="1579" spans="1:13" ht="25.5" hidden="1">
      <c r="A1579" s="229" t="s">
        <v>334</v>
      </c>
      <c r="B1579" s="225" t="s">
        <v>54</v>
      </c>
      <c r="C1579" s="225" t="s">
        <v>51</v>
      </c>
      <c r="D1579" s="225" t="s">
        <v>191</v>
      </c>
      <c r="E1579" s="225" t="s">
        <v>248</v>
      </c>
      <c r="F1579" s="225"/>
      <c r="G1579" s="230"/>
      <c r="H1579" s="230"/>
      <c r="I1579" s="230"/>
      <c r="J1579" s="207" t="e">
        <f>#REF!+H1579+I1579+G1579</f>
        <v>#REF!</v>
      </c>
      <c r="K1579" s="198">
        <v>1</v>
      </c>
    </row>
    <row r="1580" spans="1:13" hidden="1">
      <c r="A1580" s="229" t="s">
        <v>335</v>
      </c>
      <c r="B1580" s="225" t="s">
        <v>54</v>
      </c>
      <c r="C1580" s="225" t="s">
        <v>51</v>
      </c>
      <c r="D1580" s="225" t="s">
        <v>191</v>
      </c>
      <c r="E1580" s="225" t="s">
        <v>223</v>
      </c>
      <c r="F1580" s="225"/>
      <c r="G1580" s="230"/>
      <c r="H1580" s="230"/>
      <c r="I1580" s="230"/>
      <c r="J1580" s="207" t="e">
        <f>#REF!+H1580+I1580+G1580</f>
        <v>#REF!</v>
      </c>
      <c r="K1580" s="198">
        <v>1</v>
      </c>
    </row>
    <row r="1581" spans="1:13">
      <c r="A1581" s="221" t="s">
        <v>364</v>
      </c>
      <c r="B1581" s="222" t="s">
        <v>54</v>
      </c>
      <c r="C1581" s="222" t="s">
        <v>51</v>
      </c>
      <c r="D1581" s="222" t="s">
        <v>191</v>
      </c>
      <c r="E1581" s="222"/>
      <c r="F1581" s="222"/>
      <c r="G1581" s="223">
        <f>G1582+G1649</f>
        <v>2653.9</v>
      </c>
      <c r="H1581" s="223">
        <f>H1582+H1649</f>
        <v>2000</v>
      </c>
      <c r="I1581" s="223">
        <f>I1582+I1649</f>
        <v>2000</v>
      </c>
      <c r="J1581" s="207">
        <f>H1581+I1581+G1581</f>
        <v>6653.9</v>
      </c>
      <c r="K1581" s="198">
        <v>1</v>
      </c>
      <c r="L1581" s="283" t="e">
        <f>#REF!-#REF!</f>
        <v>#REF!</v>
      </c>
      <c r="M1581" s="283" t="e">
        <f>G1581-#REF!</f>
        <v>#REF!</v>
      </c>
    </row>
    <row r="1582" spans="1:13">
      <c r="A1582" s="224" t="s">
        <v>212</v>
      </c>
      <c r="B1582" s="225" t="s">
        <v>54</v>
      </c>
      <c r="C1582" s="225" t="s">
        <v>51</v>
      </c>
      <c r="D1582" s="225" t="s">
        <v>191</v>
      </c>
      <c r="E1582" s="225"/>
      <c r="F1582" s="225" t="s">
        <v>152</v>
      </c>
      <c r="G1582" s="226">
        <f>G1583+G1589+G1627+G1630+G1633+G1635+G1640</f>
        <v>0</v>
      </c>
      <c r="H1582" s="226">
        <f>H1583+H1589+H1627+H1630+H1633+H1635+H1640</f>
        <v>2000</v>
      </c>
      <c r="I1582" s="226">
        <f>I1583+I1589+I1627+I1630+I1633+I1635+I1640</f>
        <v>2000</v>
      </c>
      <c r="J1582" s="207">
        <f>H1582+I1582+G1582</f>
        <v>4000</v>
      </c>
      <c r="K1582" s="198">
        <v>1</v>
      </c>
      <c r="L1582" s="283" t="e">
        <f>#REF!-#REF!</f>
        <v>#REF!</v>
      </c>
      <c r="M1582" s="283" t="e">
        <f>G1582-#REF!</f>
        <v>#REF!</v>
      </c>
    </row>
    <row r="1583" spans="1:13" ht="27" hidden="1">
      <c r="A1583" s="227" t="s">
        <v>213</v>
      </c>
      <c r="B1583" s="225" t="s">
        <v>54</v>
      </c>
      <c r="C1583" s="225" t="s">
        <v>51</v>
      </c>
      <c r="D1583" s="225" t="s">
        <v>191</v>
      </c>
      <c r="E1583" s="225" t="s">
        <v>214</v>
      </c>
      <c r="F1583" s="225"/>
      <c r="G1583" s="228">
        <f>G1584+G1585+G1588</f>
        <v>0</v>
      </c>
      <c r="H1583" s="228">
        <f>H1584+H1585+H1588</f>
        <v>0</v>
      </c>
      <c r="I1583" s="228">
        <f>I1584+I1585+I1588</f>
        <v>0</v>
      </c>
      <c r="J1583" s="207" t="e">
        <f>#REF!+H1583+I1583+G1583</f>
        <v>#REF!</v>
      </c>
      <c r="K1583" s="198">
        <v>1</v>
      </c>
    </row>
    <row r="1584" spans="1:13" hidden="1">
      <c r="A1584" s="229" t="s">
        <v>216</v>
      </c>
      <c r="B1584" s="225" t="s">
        <v>54</v>
      </c>
      <c r="C1584" s="225" t="s">
        <v>51</v>
      </c>
      <c r="D1584" s="225" t="s">
        <v>191</v>
      </c>
      <c r="E1584" s="225" t="s">
        <v>217</v>
      </c>
      <c r="F1584" s="225">
        <v>211</v>
      </c>
      <c r="G1584" s="230"/>
      <c r="H1584" s="230"/>
      <c r="I1584" s="230"/>
      <c r="J1584" s="207" t="e">
        <f>#REF!+H1584+I1584+G1584</f>
        <v>#REF!</v>
      </c>
      <c r="K1584" s="198">
        <v>1</v>
      </c>
    </row>
    <row r="1585" spans="1:13" hidden="1">
      <c r="A1585" s="231" t="s">
        <v>218</v>
      </c>
      <c r="B1585" s="225" t="s">
        <v>54</v>
      </c>
      <c r="C1585" s="225" t="s">
        <v>51</v>
      </c>
      <c r="D1585" s="225" t="s">
        <v>191</v>
      </c>
      <c r="E1585" s="225" t="s">
        <v>217</v>
      </c>
      <c r="F1585" s="225">
        <v>212</v>
      </c>
      <c r="G1585" s="228">
        <f>G1586+G1587</f>
        <v>0</v>
      </c>
      <c r="H1585" s="228">
        <f>H1586+H1587</f>
        <v>0</v>
      </c>
      <c r="I1585" s="228">
        <f>I1586+I1587</f>
        <v>0</v>
      </c>
      <c r="J1585" s="207" t="e">
        <f>#REF!+H1585+I1585+G1585</f>
        <v>#REF!</v>
      </c>
      <c r="K1585" s="198">
        <v>1</v>
      </c>
    </row>
    <row r="1586" spans="1:13" hidden="1">
      <c r="A1586" s="229" t="s">
        <v>219</v>
      </c>
      <c r="B1586" s="225" t="s">
        <v>54</v>
      </c>
      <c r="C1586" s="225" t="s">
        <v>51</v>
      </c>
      <c r="D1586" s="225" t="s">
        <v>191</v>
      </c>
      <c r="E1586" s="225" t="s">
        <v>217</v>
      </c>
      <c r="F1586" s="225"/>
      <c r="G1586" s="230"/>
      <c r="H1586" s="230"/>
      <c r="I1586" s="230"/>
      <c r="J1586" s="207" t="e">
        <f>#REF!+H1586+I1586+G1586</f>
        <v>#REF!</v>
      </c>
      <c r="K1586" s="198">
        <v>1</v>
      </c>
    </row>
    <row r="1587" spans="1:13" hidden="1">
      <c r="A1587" s="229" t="s">
        <v>220</v>
      </c>
      <c r="B1587" s="225" t="s">
        <v>54</v>
      </c>
      <c r="C1587" s="225" t="s">
        <v>51</v>
      </c>
      <c r="D1587" s="225" t="s">
        <v>191</v>
      </c>
      <c r="E1587" s="225" t="s">
        <v>217</v>
      </c>
      <c r="F1587" s="225"/>
      <c r="G1587" s="232"/>
      <c r="H1587" s="232"/>
      <c r="I1587" s="232"/>
      <c r="J1587" s="207" t="e">
        <f>#REF!+H1587+I1587+G1587</f>
        <v>#REF!</v>
      </c>
      <c r="K1587" s="198">
        <v>1</v>
      </c>
    </row>
    <row r="1588" spans="1:13" hidden="1">
      <c r="A1588" s="231" t="s">
        <v>221</v>
      </c>
      <c r="B1588" s="225" t="s">
        <v>54</v>
      </c>
      <c r="C1588" s="225" t="s">
        <v>51</v>
      </c>
      <c r="D1588" s="225" t="s">
        <v>191</v>
      </c>
      <c r="E1588" s="225" t="s">
        <v>217</v>
      </c>
      <c r="F1588" s="225">
        <v>213</v>
      </c>
      <c r="G1588" s="230"/>
      <c r="H1588" s="230"/>
      <c r="I1588" s="230"/>
      <c r="J1588" s="207" t="e">
        <f>#REF!+H1588+I1588+G1588</f>
        <v>#REF!</v>
      </c>
      <c r="K1588" s="198">
        <v>1</v>
      </c>
    </row>
    <row r="1589" spans="1:13" ht="13.5">
      <c r="A1589" s="227" t="s">
        <v>222</v>
      </c>
      <c r="B1589" s="225" t="s">
        <v>54</v>
      </c>
      <c r="C1589" s="225" t="s">
        <v>51</v>
      </c>
      <c r="D1589" s="225" t="s">
        <v>191</v>
      </c>
      <c r="E1589" s="225" t="s">
        <v>223</v>
      </c>
      <c r="F1589" s="225">
        <v>220</v>
      </c>
      <c r="G1589" s="228">
        <f>G1590+G1591+G1594+G1599+G1600+G1610</f>
        <v>0</v>
      </c>
      <c r="H1589" s="228">
        <f>H1590+H1591+H1594+H1599+H1600+H1610</f>
        <v>2000</v>
      </c>
      <c r="I1589" s="228">
        <f>I1590+I1591+I1594+I1599+I1600+I1610</f>
        <v>2000</v>
      </c>
      <c r="J1589" s="207">
        <f>H1589+I1589+G1589</f>
        <v>4000</v>
      </c>
      <c r="K1589" s="198">
        <v>1</v>
      </c>
      <c r="L1589" s="283" t="e">
        <f>#REF!-#REF!</f>
        <v>#REF!</v>
      </c>
      <c r="M1589" s="283" t="e">
        <f>G1589-#REF!</f>
        <v>#REF!</v>
      </c>
    </row>
    <row r="1590" spans="1:13" hidden="1">
      <c r="A1590" s="229" t="s">
        <v>224</v>
      </c>
      <c r="B1590" s="225" t="s">
        <v>54</v>
      </c>
      <c r="C1590" s="225" t="s">
        <v>51</v>
      </c>
      <c r="D1590" s="225" t="s">
        <v>191</v>
      </c>
      <c r="E1590" s="225" t="s">
        <v>223</v>
      </c>
      <c r="F1590" s="225">
        <v>221</v>
      </c>
      <c r="G1590" s="230"/>
      <c r="H1590" s="230"/>
      <c r="I1590" s="230"/>
      <c r="J1590" s="207" t="e">
        <f>#REF!+H1590+I1590+G1590</f>
        <v>#REF!</v>
      </c>
      <c r="K1590" s="198">
        <v>1</v>
      </c>
    </row>
    <row r="1591" spans="1:13" ht="13.5" hidden="1">
      <c r="A1591" s="227" t="s">
        <v>225</v>
      </c>
      <c r="B1591" s="225" t="s">
        <v>54</v>
      </c>
      <c r="C1591" s="225" t="s">
        <v>51</v>
      </c>
      <c r="D1591" s="225" t="s">
        <v>191</v>
      </c>
      <c r="E1591" s="225" t="s">
        <v>223</v>
      </c>
      <c r="F1591" s="225">
        <v>222</v>
      </c>
      <c r="G1591" s="233">
        <f>G1592+G1593</f>
        <v>0</v>
      </c>
      <c r="H1591" s="233">
        <f>H1592+H1593</f>
        <v>0</v>
      </c>
      <c r="I1591" s="233">
        <f>I1592+I1593</f>
        <v>0</v>
      </c>
      <c r="J1591" s="207" t="e">
        <f>#REF!+H1591+I1591+G1591</f>
        <v>#REF!</v>
      </c>
      <c r="K1591" s="198">
        <v>1</v>
      </c>
    </row>
    <row r="1592" spans="1:13" hidden="1">
      <c r="A1592" s="229" t="s">
        <v>226</v>
      </c>
      <c r="B1592" s="225" t="s">
        <v>54</v>
      </c>
      <c r="C1592" s="225" t="s">
        <v>51</v>
      </c>
      <c r="D1592" s="225" t="s">
        <v>191</v>
      </c>
      <c r="E1592" s="225" t="s">
        <v>223</v>
      </c>
      <c r="F1592" s="225"/>
      <c r="G1592" s="232"/>
      <c r="H1592" s="232"/>
      <c r="I1592" s="232"/>
      <c r="J1592" s="207" t="e">
        <f>#REF!+H1592+I1592+G1592</f>
        <v>#REF!</v>
      </c>
      <c r="K1592" s="198">
        <v>1</v>
      </c>
    </row>
    <row r="1593" spans="1:13" ht="25.5" hidden="1">
      <c r="A1593" s="229" t="s">
        <v>227</v>
      </c>
      <c r="B1593" s="225" t="s">
        <v>54</v>
      </c>
      <c r="C1593" s="225" t="s">
        <v>51</v>
      </c>
      <c r="D1593" s="225" t="s">
        <v>191</v>
      </c>
      <c r="E1593" s="225" t="s">
        <v>223</v>
      </c>
      <c r="F1593" s="225"/>
      <c r="G1593" s="232"/>
      <c r="H1593" s="232"/>
      <c r="I1593" s="232"/>
      <c r="J1593" s="207" t="e">
        <f>#REF!+H1593+I1593+G1593</f>
        <v>#REF!</v>
      </c>
      <c r="K1593" s="198">
        <v>1</v>
      </c>
    </row>
    <row r="1594" spans="1:13" ht="13.5" hidden="1">
      <c r="A1594" s="227" t="s">
        <v>228</v>
      </c>
      <c r="B1594" s="225" t="s">
        <v>54</v>
      </c>
      <c r="C1594" s="225" t="s">
        <v>51</v>
      </c>
      <c r="D1594" s="225" t="s">
        <v>191</v>
      </c>
      <c r="E1594" s="225" t="s">
        <v>223</v>
      </c>
      <c r="F1594" s="225">
        <v>223</v>
      </c>
      <c r="G1594" s="228">
        <f>G1595+G1596+G1597+G1598</f>
        <v>0</v>
      </c>
      <c r="H1594" s="228">
        <f>H1595+H1596+H1597+H1598</f>
        <v>0</v>
      </c>
      <c r="I1594" s="228">
        <f>I1595+I1596+I1597+I1598</f>
        <v>0</v>
      </c>
      <c r="J1594" s="207" t="e">
        <f>#REF!+H1594+I1594+G1594</f>
        <v>#REF!</v>
      </c>
      <c r="K1594" s="198">
        <v>1</v>
      </c>
    </row>
    <row r="1595" spans="1:13" hidden="1">
      <c r="A1595" s="229" t="s">
        <v>229</v>
      </c>
      <c r="B1595" s="225" t="s">
        <v>54</v>
      </c>
      <c r="C1595" s="225" t="s">
        <v>51</v>
      </c>
      <c r="D1595" s="225" t="s">
        <v>191</v>
      </c>
      <c r="E1595" s="225" t="s">
        <v>223</v>
      </c>
      <c r="F1595" s="225"/>
      <c r="G1595" s="230"/>
      <c r="H1595" s="230"/>
      <c r="I1595" s="230"/>
      <c r="J1595" s="207" t="e">
        <f>#REF!+H1595+I1595+G1595</f>
        <v>#REF!</v>
      </c>
      <c r="K1595" s="198">
        <v>1</v>
      </c>
    </row>
    <row r="1596" spans="1:13" hidden="1">
      <c r="A1596" s="229" t="s">
        <v>230</v>
      </c>
      <c r="B1596" s="225" t="s">
        <v>54</v>
      </c>
      <c r="C1596" s="225" t="s">
        <v>51</v>
      </c>
      <c r="D1596" s="225" t="s">
        <v>191</v>
      </c>
      <c r="E1596" s="225" t="s">
        <v>223</v>
      </c>
      <c r="F1596" s="225"/>
      <c r="G1596" s="230"/>
      <c r="H1596" s="230"/>
      <c r="I1596" s="230"/>
      <c r="J1596" s="207" t="e">
        <f>#REF!+H1596+I1596+G1596</f>
        <v>#REF!</v>
      </c>
      <c r="K1596" s="198">
        <v>1</v>
      </c>
    </row>
    <row r="1597" spans="1:13" hidden="1">
      <c r="A1597" s="229" t="s">
        <v>231</v>
      </c>
      <c r="B1597" s="225" t="s">
        <v>54</v>
      </c>
      <c r="C1597" s="225" t="s">
        <v>51</v>
      </c>
      <c r="D1597" s="225" t="s">
        <v>191</v>
      </c>
      <c r="E1597" s="225" t="s">
        <v>223</v>
      </c>
      <c r="F1597" s="225"/>
      <c r="G1597" s="230"/>
      <c r="H1597" s="230"/>
      <c r="I1597" s="230"/>
      <c r="J1597" s="207" t="e">
        <f>#REF!+H1597+I1597+G1597</f>
        <v>#REF!</v>
      </c>
      <c r="K1597" s="198">
        <v>1</v>
      </c>
    </row>
    <row r="1598" spans="1:13" hidden="1">
      <c r="A1598" s="229" t="s">
        <v>232</v>
      </c>
      <c r="B1598" s="225" t="s">
        <v>54</v>
      </c>
      <c r="C1598" s="225" t="s">
        <v>51</v>
      </c>
      <c r="D1598" s="225" t="s">
        <v>191</v>
      </c>
      <c r="E1598" s="225" t="s">
        <v>223</v>
      </c>
      <c r="F1598" s="225"/>
      <c r="G1598" s="230"/>
      <c r="H1598" s="230"/>
      <c r="I1598" s="230"/>
      <c r="J1598" s="207" t="e">
        <f>#REF!+H1598+I1598+G1598</f>
        <v>#REF!</v>
      </c>
      <c r="K1598" s="198">
        <v>1</v>
      </c>
    </row>
    <row r="1599" spans="1:13" ht="13.5" hidden="1">
      <c r="A1599" s="227" t="s">
        <v>233</v>
      </c>
      <c r="B1599" s="225" t="s">
        <v>54</v>
      </c>
      <c r="C1599" s="225" t="s">
        <v>51</v>
      </c>
      <c r="D1599" s="225" t="s">
        <v>191</v>
      </c>
      <c r="E1599" s="225" t="s">
        <v>223</v>
      </c>
      <c r="F1599" s="225">
        <v>224</v>
      </c>
      <c r="G1599" s="232"/>
      <c r="H1599" s="232"/>
      <c r="I1599" s="232"/>
      <c r="J1599" s="207" t="e">
        <f>#REF!+H1599+I1599+G1599</f>
        <v>#REF!</v>
      </c>
      <c r="K1599" s="198">
        <v>1</v>
      </c>
    </row>
    <row r="1600" spans="1:13" ht="13.5">
      <c r="A1600" s="227" t="s">
        <v>234</v>
      </c>
      <c r="B1600" s="225" t="s">
        <v>54</v>
      </c>
      <c r="C1600" s="225" t="s">
        <v>51</v>
      </c>
      <c r="D1600" s="225" t="s">
        <v>191</v>
      </c>
      <c r="E1600" s="225" t="s">
        <v>223</v>
      </c>
      <c r="F1600" s="225">
        <v>225</v>
      </c>
      <c r="G1600" s="228">
        <f>G1601+G1602+G1603+G1604+G1605+G1606+G1607+G1608+G1609</f>
        <v>0</v>
      </c>
      <c r="H1600" s="228">
        <f>H1601+H1602+H1603+H1604+H1605+H1606+H1607+H1608+H1609</f>
        <v>2000</v>
      </c>
      <c r="I1600" s="228">
        <f>I1601+I1602+I1603+I1604+I1605+I1606+I1607+I1608+I1609</f>
        <v>2000</v>
      </c>
      <c r="J1600" s="207">
        <f>H1600+I1600+G1600</f>
        <v>4000</v>
      </c>
      <c r="K1600" s="198">
        <v>1</v>
      </c>
      <c r="L1600" s="283" t="e">
        <f>#REF!-#REF!</f>
        <v>#REF!</v>
      </c>
      <c r="M1600" s="283" t="e">
        <f>G1600-#REF!</f>
        <v>#REF!</v>
      </c>
    </row>
    <row r="1601" spans="1:13" ht="38.25" hidden="1">
      <c r="A1601" s="229" t="s">
        <v>235</v>
      </c>
      <c r="B1601" s="225" t="s">
        <v>54</v>
      </c>
      <c r="C1601" s="225" t="s">
        <v>51</v>
      </c>
      <c r="D1601" s="225" t="s">
        <v>191</v>
      </c>
      <c r="E1601" s="225" t="s">
        <v>223</v>
      </c>
      <c r="F1601" s="225"/>
      <c r="G1601" s="232"/>
      <c r="H1601" s="232"/>
      <c r="I1601" s="232"/>
      <c r="J1601" s="207" t="e">
        <f>#REF!+H1601+I1601+G1601</f>
        <v>#REF!</v>
      </c>
      <c r="K1601" s="198">
        <v>1</v>
      </c>
    </row>
    <row r="1602" spans="1:13" hidden="1">
      <c r="A1602" s="229" t="s">
        <v>236</v>
      </c>
      <c r="B1602" s="225" t="s">
        <v>54</v>
      </c>
      <c r="C1602" s="225" t="s">
        <v>51</v>
      </c>
      <c r="D1602" s="225" t="s">
        <v>191</v>
      </c>
      <c r="E1602" s="225" t="s">
        <v>223</v>
      </c>
      <c r="F1602" s="225"/>
      <c r="G1602" s="230"/>
      <c r="H1602" s="230"/>
      <c r="I1602" s="230"/>
      <c r="J1602" s="207" t="e">
        <f>#REF!+H1602+I1602+G1602</f>
        <v>#REF!</v>
      </c>
      <c r="K1602" s="198">
        <v>1</v>
      </c>
    </row>
    <row r="1603" spans="1:13" hidden="1">
      <c r="A1603" s="229" t="s">
        <v>237</v>
      </c>
      <c r="B1603" s="225" t="s">
        <v>54</v>
      </c>
      <c r="C1603" s="225" t="s">
        <v>51</v>
      </c>
      <c r="D1603" s="225" t="s">
        <v>191</v>
      </c>
      <c r="E1603" s="225" t="s">
        <v>223</v>
      </c>
      <c r="F1603" s="225"/>
      <c r="G1603" s="232"/>
      <c r="H1603" s="232"/>
      <c r="I1603" s="232"/>
      <c r="J1603" s="207" t="e">
        <f>#REF!+H1603+I1603+G1603</f>
        <v>#REF!</v>
      </c>
      <c r="K1603" s="198">
        <v>1</v>
      </c>
    </row>
    <row r="1604" spans="1:13">
      <c r="A1604" s="229" t="s">
        <v>238</v>
      </c>
      <c r="B1604" s="225" t="s">
        <v>54</v>
      </c>
      <c r="C1604" s="225" t="s">
        <v>51</v>
      </c>
      <c r="D1604" s="225" t="s">
        <v>191</v>
      </c>
      <c r="E1604" s="225" t="s">
        <v>223</v>
      </c>
      <c r="F1604" s="225"/>
      <c r="G1604" s="230"/>
      <c r="H1604" s="230">
        <v>2000</v>
      </c>
      <c r="I1604" s="230">
        <v>2000</v>
      </c>
      <c r="J1604" s="207">
        <f>H1604+I1604+G1604</f>
        <v>4000</v>
      </c>
      <c r="K1604" s="198">
        <v>1</v>
      </c>
      <c r="L1604" s="283" t="e">
        <f>#REF!-#REF!</f>
        <v>#REF!</v>
      </c>
      <c r="M1604" s="283" t="e">
        <f>G1604-#REF!</f>
        <v>#REF!</v>
      </c>
    </row>
    <row r="1605" spans="1:13" ht="38.25" hidden="1">
      <c r="A1605" s="229" t="s">
        <v>239</v>
      </c>
      <c r="B1605" s="225" t="s">
        <v>54</v>
      </c>
      <c r="C1605" s="225" t="s">
        <v>51</v>
      </c>
      <c r="D1605" s="225" t="s">
        <v>191</v>
      </c>
      <c r="E1605" s="225" t="s">
        <v>223</v>
      </c>
      <c r="F1605" s="225"/>
      <c r="G1605" s="230"/>
      <c r="H1605" s="230"/>
      <c r="I1605" s="230"/>
      <c r="J1605" s="207" t="e">
        <f>#REF!+H1605+I1605+G1605</f>
        <v>#REF!</v>
      </c>
      <c r="K1605" s="198">
        <v>1</v>
      </c>
    </row>
    <row r="1606" spans="1:13" hidden="1">
      <c r="A1606" s="229" t="s">
        <v>240</v>
      </c>
      <c r="B1606" s="225" t="s">
        <v>54</v>
      </c>
      <c r="C1606" s="225" t="s">
        <v>51</v>
      </c>
      <c r="D1606" s="225" t="s">
        <v>191</v>
      </c>
      <c r="E1606" s="225" t="s">
        <v>223</v>
      </c>
      <c r="F1606" s="225"/>
      <c r="G1606" s="232"/>
      <c r="H1606" s="232"/>
      <c r="I1606" s="232"/>
      <c r="J1606" s="207" t="e">
        <f>#REF!+H1606+I1606+G1606</f>
        <v>#REF!</v>
      </c>
      <c r="K1606" s="198">
        <v>1</v>
      </c>
    </row>
    <row r="1607" spans="1:13" ht="51" hidden="1">
      <c r="A1607" s="229" t="s">
        <v>241</v>
      </c>
      <c r="B1607" s="225" t="s">
        <v>54</v>
      </c>
      <c r="C1607" s="225" t="s">
        <v>51</v>
      </c>
      <c r="D1607" s="225" t="s">
        <v>191</v>
      </c>
      <c r="E1607" s="225" t="s">
        <v>223</v>
      </c>
      <c r="F1607" s="225"/>
      <c r="G1607" s="232"/>
      <c r="H1607" s="232"/>
      <c r="I1607" s="232"/>
      <c r="J1607" s="207" t="e">
        <f>#REF!+H1607+I1607+G1607</f>
        <v>#REF!</v>
      </c>
      <c r="K1607" s="198">
        <v>1</v>
      </c>
    </row>
    <row r="1608" spans="1:13" hidden="1">
      <c r="A1608" s="229" t="s">
        <v>242</v>
      </c>
      <c r="B1608" s="225" t="s">
        <v>54</v>
      </c>
      <c r="C1608" s="225" t="s">
        <v>51</v>
      </c>
      <c r="D1608" s="225" t="s">
        <v>191</v>
      </c>
      <c r="E1608" s="225" t="s">
        <v>223</v>
      </c>
      <c r="F1608" s="225"/>
      <c r="G1608" s="232"/>
      <c r="H1608" s="232"/>
      <c r="I1608" s="232"/>
      <c r="J1608" s="207" t="e">
        <f>#REF!+H1608+I1608+G1608</f>
        <v>#REF!</v>
      </c>
      <c r="K1608" s="198">
        <v>1</v>
      </c>
    </row>
    <row r="1609" spans="1:13" hidden="1">
      <c r="A1609" s="229" t="s">
        <v>220</v>
      </c>
      <c r="B1609" s="225" t="s">
        <v>54</v>
      </c>
      <c r="C1609" s="225" t="s">
        <v>51</v>
      </c>
      <c r="D1609" s="225" t="s">
        <v>191</v>
      </c>
      <c r="E1609" s="225" t="s">
        <v>223</v>
      </c>
      <c r="F1609" s="225"/>
      <c r="G1609" s="232"/>
      <c r="H1609" s="232"/>
      <c r="I1609" s="232"/>
      <c r="J1609" s="207" t="e">
        <f>#REF!+H1609+I1609+G1609</f>
        <v>#REF!</v>
      </c>
      <c r="K1609" s="198">
        <v>1</v>
      </c>
    </row>
    <row r="1610" spans="1:13" ht="13.5" hidden="1">
      <c r="A1610" s="227" t="s">
        <v>243</v>
      </c>
      <c r="B1610" s="225" t="s">
        <v>54</v>
      </c>
      <c r="C1610" s="225" t="s">
        <v>51</v>
      </c>
      <c r="D1610" s="225" t="s">
        <v>191</v>
      </c>
      <c r="E1610" s="225" t="s">
        <v>223</v>
      </c>
      <c r="F1610" s="225">
        <v>226</v>
      </c>
      <c r="G1610" s="228">
        <f>G1611+G1612+G1613+G1614+G1615+G1616+G1617+G1618+G1619+G1620+G1621+G1622+G1623+G1624+G1625+G1626</f>
        <v>0</v>
      </c>
      <c r="H1610" s="228">
        <f>H1611+H1612+H1613+H1614+H1615+H1616+H1617+H1618+H1619+H1620+H1621+H1622+H1623+H1624+H1625+H1626</f>
        <v>0</v>
      </c>
      <c r="I1610" s="228">
        <f>I1611+I1612+I1613+I1614+I1615+I1616+I1617+I1618+I1619+I1620+I1621+I1622+I1623+I1624+I1625+I1626</f>
        <v>0</v>
      </c>
      <c r="J1610" s="207" t="e">
        <f>#REF!+H1610+I1610+G1610</f>
        <v>#REF!</v>
      </c>
      <c r="K1610" s="198">
        <v>1</v>
      </c>
      <c r="L1610" s="283" t="e">
        <f>#REF!-#REF!</f>
        <v>#REF!</v>
      </c>
    </row>
    <row r="1611" spans="1:13" ht="51" hidden="1">
      <c r="A1611" s="229" t="s">
        <v>244</v>
      </c>
      <c r="B1611" s="225" t="s">
        <v>54</v>
      </c>
      <c r="C1611" s="225" t="s">
        <v>51</v>
      </c>
      <c r="D1611" s="225" t="s">
        <v>191</v>
      </c>
      <c r="E1611" s="225" t="s">
        <v>223</v>
      </c>
      <c r="F1611" s="225"/>
      <c r="G1611" s="230"/>
      <c r="H1611" s="230"/>
      <c r="I1611" s="230"/>
      <c r="J1611" s="207" t="e">
        <f>#REF!+H1611+I1611+G1611</f>
        <v>#REF!</v>
      </c>
      <c r="K1611" s="198">
        <v>1</v>
      </c>
      <c r="L1611" s="283" t="e">
        <f>#REF!-#REF!</f>
        <v>#REF!</v>
      </c>
    </row>
    <row r="1612" spans="1:13" hidden="1">
      <c r="A1612" s="229" t="s">
        <v>245</v>
      </c>
      <c r="B1612" s="225" t="s">
        <v>54</v>
      </c>
      <c r="C1612" s="225" t="s">
        <v>51</v>
      </c>
      <c r="D1612" s="225" t="s">
        <v>191</v>
      </c>
      <c r="E1612" s="225" t="s">
        <v>223</v>
      </c>
      <c r="F1612" s="225"/>
      <c r="G1612" s="230"/>
      <c r="H1612" s="230"/>
      <c r="I1612" s="230"/>
      <c r="J1612" s="207" t="e">
        <f>#REF!+H1612+I1612+G1612</f>
        <v>#REF!</v>
      </c>
      <c r="K1612" s="198">
        <v>1</v>
      </c>
    </row>
    <row r="1613" spans="1:13" ht="25.5" hidden="1">
      <c r="A1613" s="229" t="s">
        <v>246</v>
      </c>
      <c r="B1613" s="225" t="s">
        <v>54</v>
      </c>
      <c r="C1613" s="225" t="s">
        <v>51</v>
      </c>
      <c r="D1613" s="225" t="s">
        <v>191</v>
      </c>
      <c r="E1613" s="225" t="s">
        <v>223</v>
      </c>
      <c r="F1613" s="225"/>
      <c r="G1613" s="230"/>
      <c r="H1613" s="230"/>
      <c r="I1613" s="230"/>
      <c r="J1613" s="207" t="e">
        <f>#REF!+H1613+I1613+G1613</f>
        <v>#REF!</v>
      </c>
      <c r="K1613" s="198">
        <v>1</v>
      </c>
    </row>
    <row r="1614" spans="1:13" hidden="1">
      <c r="A1614" s="229" t="s">
        <v>247</v>
      </c>
      <c r="B1614" s="225" t="s">
        <v>54</v>
      </c>
      <c r="C1614" s="225" t="s">
        <v>51</v>
      </c>
      <c r="D1614" s="225" t="s">
        <v>191</v>
      </c>
      <c r="E1614" s="225" t="s">
        <v>248</v>
      </c>
      <c r="F1614" s="225"/>
      <c r="G1614" s="232"/>
      <c r="H1614" s="232"/>
      <c r="I1614" s="232"/>
      <c r="J1614" s="207" t="e">
        <f>#REF!+H1614+I1614+G1614</f>
        <v>#REF!</v>
      </c>
      <c r="K1614" s="198">
        <v>1</v>
      </c>
    </row>
    <row r="1615" spans="1:13" ht="25.5" hidden="1">
      <c r="A1615" s="229" t="s">
        <v>261</v>
      </c>
      <c r="B1615" s="225" t="s">
        <v>54</v>
      </c>
      <c r="C1615" s="225" t="s">
        <v>51</v>
      </c>
      <c r="D1615" s="225" t="s">
        <v>191</v>
      </c>
      <c r="E1615" s="225" t="s">
        <v>223</v>
      </c>
      <c r="F1615" s="225"/>
      <c r="G1615" s="232"/>
      <c r="H1615" s="232"/>
      <c r="I1615" s="232"/>
      <c r="J1615" s="207" t="e">
        <f>#REF!+H1615+I1615+G1615</f>
        <v>#REF!</v>
      </c>
      <c r="K1615" s="198">
        <v>1</v>
      </c>
    </row>
    <row r="1616" spans="1:13" ht="38.25" hidden="1">
      <c r="A1616" s="229" t="s">
        <v>262</v>
      </c>
      <c r="B1616" s="225" t="s">
        <v>54</v>
      </c>
      <c r="C1616" s="225" t="s">
        <v>51</v>
      </c>
      <c r="D1616" s="225" t="s">
        <v>191</v>
      </c>
      <c r="E1616" s="225" t="s">
        <v>223</v>
      </c>
      <c r="F1616" s="225"/>
      <c r="G1616" s="232"/>
      <c r="H1616" s="232"/>
      <c r="I1616" s="232"/>
      <c r="J1616" s="207" t="e">
        <f>#REF!+H1616+I1616+G1616</f>
        <v>#REF!</v>
      </c>
      <c r="K1616" s="198">
        <v>1</v>
      </c>
    </row>
    <row r="1617" spans="1:11" ht="25.5" hidden="1">
      <c r="A1617" s="229" t="s">
        <v>263</v>
      </c>
      <c r="B1617" s="225" t="s">
        <v>54</v>
      </c>
      <c r="C1617" s="225" t="s">
        <v>51</v>
      </c>
      <c r="D1617" s="225" t="s">
        <v>191</v>
      </c>
      <c r="E1617" s="225" t="s">
        <v>223</v>
      </c>
      <c r="F1617" s="225"/>
      <c r="G1617" s="232"/>
      <c r="H1617" s="232"/>
      <c r="I1617" s="232"/>
      <c r="J1617" s="207" t="e">
        <f>#REF!+H1617+I1617+G1617</f>
        <v>#REF!</v>
      </c>
      <c r="K1617" s="198">
        <v>1</v>
      </c>
    </row>
    <row r="1618" spans="1:11" ht="25.5" hidden="1">
      <c r="A1618" s="229" t="s">
        <v>264</v>
      </c>
      <c r="B1618" s="225" t="s">
        <v>54</v>
      </c>
      <c r="C1618" s="225" t="s">
        <v>51</v>
      </c>
      <c r="D1618" s="225" t="s">
        <v>191</v>
      </c>
      <c r="E1618" s="225" t="s">
        <v>223</v>
      </c>
      <c r="F1618" s="225"/>
      <c r="G1618" s="232"/>
      <c r="H1618" s="232"/>
      <c r="I1618" s="232"/>
      <c r="J1618" s="207" t="e">
        <f>#REF!+H1618+I1618+G1618</f>
        <v>#REF!</v>
      </c>
      <c r="K1618" s="198">
        <v>1</v>
      </c>
    </row>
    <row r="1619" spans="1:11" hidden="1">
      <c r="A1619" s="229" t="s">
        <v>265</v>
      </c>
      <c r="B1619" s="225" t="s">
        <v>54</v>
      </c>
      <c r="C1619" s="225" t="s">
        <v>51</v>
      </c>
      <c r="D1619" s="225" t="s">
        <v>191</v>
      </c>
      <c r="E1619" s="225" t="s">
        <v>223</v>
      </c>
      <c r="F1619" s="225"/>
      <c r="G1619" s="232"/>
      <c r="H1619" s="232"/>
      <c r="I1619" s="232"/>
      <c r="J1619" s="207" t="e">
        <f>#REF!+H1619+I1619+G1619</f>
        <v>#REF!</v>
      </c>
      <c r="K1619" s="198">
        <v>1</v>
      </c>
    </row>
    <row r="1620" spans="1:11" hidden="1">
      <c r="A1620" s="229" t="s">
        <v>266</v>
      </c>
      <c r="B1620" s="225" t="s">
        <v>54</v>
      </c>
      <c r="C1620" s="225" t="s">
        <v>51</v>
      </c>
      <c r="D1620" s="225" t="s">
        <v>191</v>
      </c>
      <c r="E1620" s="225" t="s">
        <v>223</v>
      </c>
      <c r="F1620" s="225"/>
      <c r="G1620" s="232"/>
      <c r="H1620" s="232"/>
      <c r="I1620" s="232"/>
      <c r="J1620" s="207" t="e">
        <f>#REF!+H1620+I1620+G1620</f>
        <v>#REF!</v>
      </c>
      <c r="K1620" s="198">
        <v>1</v>
      </c>
    </row>
    <row r="1621" spans="1:11" ht="25.5" hidden="1">
      <c r="A1621" s="229" t="s">
        <v>267</v>
      </c>
      <c r="B1621" s="225" t="s">
        <v>54</v>
      </c>
      <c r="C1621" s="225" t="s">
        <v>51</v>
      </c>
      <c r="D1621" s="225" t="s">
        <v>191</v>
      </c>
      <c r="E1621" s="225" t="s">
        <v>223</v>
      </c>
      <c r="F1621" s="225"/>
      <c r="G1621" s="232"/>
      <c r="H1621" s="232"/>
      <c r="I1621" s="232"/>
      <c r="J1621" s="207" t="e">
        <f>#REF!+H1621+I1621+G1621</f>
        <v>#REF!</v>
      </c>
      <c r="K1621" s="198">
        <v>1</v>
      </c>
    </row>
    <row r="1622" spans="1:11" ht="25.5" hidden="1">
      <c r="A1622" s="229" t="s">
        <v>278</v>
      </c>
      <c r="B1622" s="225" t="s">
        <v>54</v>
      </c>
      <c r="C1622" s="225" t="s">
        <v>51</v>
      </c>
      <c r="D1622" s="225" t="s">
        <v>191</v>
      </c>
      <c r="E1622" s="225" t="s">
        <v>223</v>
      </c>
      <c r="F1622" s="225"/>
      <c r="G1622" s="232"/>
      <c r="H1622" s="232"/>
      <c r="I1622" s="232"/>
      <c r="J1622" s="207" t="e">
        <f>#REF!+H1622+I1622+G1622</f>
        <v>#REF!</v>
      </c>
      <c r="K1622" s="198">
        <v>1</v>
      </c>
    </row>
    <row r="1623" spans="1:11" ht="25.5" hidden="1">
      <c r="A1623" s="229" t="s">
        <v>279</v>
      </c>
      <c r="B1623" s="225" t="s">
        <v>54</v>
      </c>
      <c r="C1623" s="225" t="s">
        <v>51</v>
      </c>
      <c r="D1623" s="225" t="s">
        <v>191</v>
      </c>
      <c r="E1623" s="225" t="s">
        <v>223</v>
      </c>
      <c r="F1623" s="225"/>
      <c r="G1623" s="232"/>
      <c r="H1623" s="232"/>
      <c r="I1623" s="232"/>
      <c r="J1623" s="207" t="e">
        <f>#REF!+H1623+I1623+G1623</f>
        <v>#REF!</v>
      </c>
      <c r="K1623" s="198">
        <v>1</v>
      </c>
    </row>
    <row r="1624" spans="1:11" hidden="1">
      <c r="A1624" s="229" t="s">
        <v>280</v>
      </c>
      <c r="B1624" s="225" t="s">
        <v>54</v>
      </c>
      <c r="C1624" s="225" t="s">
        <v>51</v>
      </c>
      <c r="D1624" s="225" t="s">
        <v>191</v>
      </c>
      <c r="E1624" s="225" t="s">
        <v>223</v>
      </c>
      <c r="F1624" s="225"/>
      <c r="G1624" s="230"/>
      <c r="H1624" s="230"/>
      <c r="I1624" s="230"/>
      <c r="J1624" s="207" t="e">
        <f>#REF!+H1624+I1624+G1624</f>
        <v>#REF!</v>
      </c>
      <c r="K1624" s="198">
        <v>1</v>
      </c>
    </row>
    <row r="1625" spans="1:11" hidden="1">
      <c r="A1625" s="229" t="s">
        <v>281</v>
      </c>
      <c r="B1625" s="225" t="s">
        <v>54</v>
      </c>
      <c r="C1625" s="225" t="s">
        <v>51</v>
      </c>
      <c r="D1625" s="225" t="s">
        <v>191</v>
      </c>
      <c r="E1625" s="225" t="s">
        <v>223</v>
      </c>
      <c r="F1625" s="225"/>
      <c r="G1625" s="230"/>
      <c r="H1625" s="230"/>
      <c r="I1625" s="230"/>
      <c r="J1625" s="207" t="e">
        <f>#REF!+H1625+I1625+G1625</f>
        <v>#REF!</v>
      </c>
      <c r="K1625" s="198">
        <v>1</v>
      </c>
    </row>
    <row r="1626" spans="1:11" hidden="1">
      <c r="A1626" s="229" t="s">
        <v>220</v>
      </c>
      <c r="B1626" s="225" t="s">
        <v>54</v>
      </c>
      <c r="C1626" s="225" t="s">
        <v>51</v>
      </c>
      <c r="D1626" s="225" t="s">
        <v>191</v>
      </c>
      <c r="E1626" s="225" t="s">
        <v>223</v>
      </c>
      <c r="F1626" s="225"/>
      <c r="G1626" s="230"/>
      <c r="H1626" s="230"/>
      <c r="I1626" s="230"/>
      <c r="J1626" s="207" t="e">
        <f>#REF!+H1626+I1626+G1626</f>
        <v>#REF!</v>
      </c>
      <c r="K1626" s="198">
        <v>1</v>
      </c>
    </row>
    <row r="1627" spans="1:11" ht="13.5" hidden="1">
      <c r="A1627" s="227" t="s">
        <v>282</v>
      </c>
      <c r="B1627" s="225" t="s">
        <v>54</v>
      </c>
      <c r="C1627" s="225" t="s">
        <v>51</v>
      </c>
      <c r="D1627" s="225" t="s">
        <v>191</v>
      </c>
      <c r="E1627" s="225" t="s">
        <v>194</v>
      </c>
      <c r="F1627" s="225">
        <v>230</v>
      </c>
      <c r="G1627" s="233">
        <f>G1628+G1629</f>
        <v>0</v>
      </c>
      <c r="H1627" s="233">
        <f>H1628+H1629</f>
        <v>0</v>
      </c>
      <c r="I1627" s="233">
        <f>I1628+I1629</f>
        <v>0</v>
      </c>
      <c r="J1627" s="207" t="e">
        <f>#REF!+H1627+I1627+G1627</f>
        <v>#REF!</v>
      </c>
      <c r="K1627" s="198">
        <v>1</v>
      </c>
    </row>
    <row r="1628" spans="1:11" hidden="1">
      <c r="A1628" s="229" t="s">
        <v>283</v>
      </c>
      <c r="B1628" s="225" t="s">
        <v>54</v>
      </c>
      <c r="C1628" s="225" t="s">
        <v>51</v>
      </c>
      <c r="D1628" s="225" t="s">
        <v>191</v>
      </c>
      <c r="E1628" s="225" t="s">
        <v>284</v>
      </c>
      <c r="F1628" s="225">
        <v>231</v>
      </c>
      <c r="G1628" s="232"/>
      <c r="H1628" s="232"/>
      <c r="I1628" s="232"/>
      <c r="J1628" s="207" t="e">
        <f>#REF!+H1628+I1628+G1628</f>
        <v>#REF!</v>
      </c>
      <c r="K1628" s="198">
        <v>1</v>
      </c>
    </row>
    <row r="1629" spans="1:11" hidden="1">
      <c r="A1629" s="229" t="s">
        <v>285</v>
      </c>
      <c r="B1629" s="225" t="s">
        <v>54</v>
      </c>
      <c r="C1629" s="225" t="s">
        <v>51</v>
      </c>
      <c r="D1629" s="225" t="s">
        <v>191</v>
      </c>
      <c r="E1629" s="225" t="s">
        <v>284</v>
      </c>
      <c r="F1629" s="225">
        <v>232</v>
      </c>
      <c r="G1629" s="232"/>
      <c r="H1629" s="232"/>
      <c r="I1629" s="232"/>
      <c r="J1629" s="207" t="e">
        <f>#REF!+H1629+I1629+G1629</f>
        <v>#REF!</v>
      </c>
      <c r="K1629" s="198">
        <v>1</v>
      </c>
    </row>
    <row r="1630" spans="1:11" ht="27" hidden="1">
      <c r="A1630" s="227" t="s">
        <v>286</v>
      </c>
      <c r="B1630" s="225" t="s">
        <v>54</v>
      </c>
      <c r="C1630" s="225" t="s">
        <v>51</v>
      </c>
      <c r="D1630" s="225" t="s">
        <v>191</v>
      </c>
      <c r="E1630" s="225" t="s">
        <v>223</v>
      </c>
      <c r="F1630" s="225">
        <v>240</v>
      </c>
      <c r="G1630" s="233">
        <f>G1631+G1632</f>
        <v>0</v>
      </c>
      <c r="H1630" s="233">
        <f>H1631+H1632</f>
        <v>0</v>
      </c>
      <c r="I1630" s="233">
        <f>I1631+I1632</f>
        <v>0</v>
      </c>
      <c r="J1630" s="207" t="e">
        <f>#REF!+H1630+I1630+G1630</f>
        <v>#REF!</v>
      </c>
      <c r="K1630" s="198">
        <v>1</v>
      </c>
    </row>
    <row r="1631" spans="1:11" ht="25.5" hidden="1">
      <c r="A1631" s="229" t="s">
        <v>287</v>
      </c>
      <c r="B1631" s="225" t="s">
        <v>54</v>
      </c>
      <c r="C1631" s="225" t="s">
        <v>51</v>
      </c>
      <c r="D1631" s="225" t="s">
        <v>191</v>
      </c>
      <c r="E1631" s="225" t="s">
        <v>223</v>
      </c>
      <c r="F1631" s="225">
        <v>241</v>
      </c>
      <c r="G1631" s="232"/>
      <c r="H1631" s="232"/>
      <c r="I1631" s="232"/>
      <c r="J1631" s="207" t="e">
        <f>#REF!+H1631+I1631+G1631</f>
        <v>#REF!</v>
      </c>
      <c r="K1631" s="198">
        <v>1</v>
      </c>
    </row>
    <row r="1632" spans="1:11" ht="25.5" hidden="1">
      <c r="A1632" s="229" t="s">
        <v>292</v>
      </c>
      <c r="B1632" s="225" t="s">
        <v>54</v>
      </c>
      <c r="C1632" s="225" t="s">
        <v>51</v>
      </c>
      <c r="D1632" s="225" t="s">
        <v>191</v>
      </c>
      <c r="E1632" s="225" t="s">
        <v>223</v>
      </c>
      <c r="F1632" s="225">
        <v>242</v>
      </c>
      <c r="G1632" s="232"/>
      <c r="H1632" s="232"/>
      <c r="I1632" s="232"/>
      <c r="J1632" s="207" t="e">
        <f>#REF!+H1632+I1632+G1632</f>
        <v>#REF!</v>
      </c>
      <c r="K1632" s="198">
        <v>1</v>
      </c>
    </row>
    <row r="1633" spans="1:11" ht="27" hidden="1">
      <c r="A1633" s="227" t="s">
        <v>293</v>
      </c>
      <c r="B1633" s="225" t="s">
        <v>54</v>
      </c>
      <c r="C1633" s="225" t="s">
        <v>51</v>
      </c>
      <c r="D1633" s="225" t="s">
        <v>191</v>
      </c>
      <c r="E1633" s="225" t="s">
        <v>294</v>
      </c>
      <c r="F1633" s="225" t="s">
        <v>295</v>
      </c>
      <c r="G1633" s="233">
        <f>G1634</f>
        <v>0</v>
      </c>
      <c r="H1633" s="233">
        <f>H1634</f>
        <v>0</v>
      </c>
      <c r="I1633" s="233">
        <f>I1634</f>
        <v>0</v>
      </c>
      <c r="J1633" s="207" t="e">
        <f>#REF!+H1633+I1633+G1633</f>
        <v>#REF!</v>
      </c>
      <c r="K1633" s="198">
        <v>1</v>
      </c>
    </row>
    <row r="1634" spans="1:11" ht="25.5" hidden="1">
      <c r="A1634" s="229" t="s">
        <v>296</v>
      </c>
      <c r="B1634" s="225" t="s">
        <v>54</v>
      </c>
      <c r="C1634" s="225" t="s">
        <v>51</v>
      </c>
      <c r="D1634" s="225" t="s">
        <v>191</v>
      </c>
      <c r="E1634" s="225" t="s">
        <v>297</v>
      </c>
      <c r="F1634" s="225" t="s">
        <v>298</v>
      </c>
      <c r="G1634" s="232"/>
      <c r="H1634" s="232"/>
      <c r="I1634" s="232"/>
      <c r="J1634" s="207" t="e">
        <f>#REF!+H1634+I1634+G1634</f>
        <v>#REF!</v>
      </c>
      <c r="K1634" s="198">
        <v>1</v>
      </c>
    </row>
    <row r="1635" spans="1:11" ht="13.5" hidden="1">
      <c r="A1635" s="227" t="s">
        <v>299</v>
      </c>
      <c r="B1635" s="225" t="s">
        <v>54</v>
      </c>
      <c r="C1635" s="225" t="s">
        <v>51</v>
      </c>
      <c r="D1635" s="225" t="s">
        <v>191</v>
      </c>
      <c r="E1635" s="225" t="s">
        <v>300</v>
      </c>
      <c r="F1635" s="225">
        <v>260</v>
      </c>
      <c r="G1635" s="233">
        <f>G1636+G1639</f>
        <v>0</v>
      </c>
      <c r="H1635" s="233">
        <f>H1636+H1639</f>
        <v>0</v>
      </c>
      <c r="I1635" s="233">
        <f>I1636+I1639</f>
        <v>0</v>
      </c>
      <c r="J1635" s="207" t="e">
        <f>#REF!+H1635+I1635+G1635</f>
        <v>#REF!</v>
      </c>
      <c r="K1635" s="198">
        <v>1</v>
      </c>
    </row>
    <row r="1636" spans="1:11" ht="25.5" hidden="1">
      <c r="A1636" s="229" t="s">
        <v>301</v>
      </c>
      <c r="B1636" s="225" t="s">
        <v>54</v>
      </c>
      <c r="C1636" s="225" t="s">
        <v>51</v>
      </c>
      <c r="D1636" s="225" t="s">
        <v>191</v>
      </c>
      <c r="E1636" s="225" t="s">
        <v>302</v>
      </c>
      <c r="F1636" s="225">
        <v>262</v>
      </c>
      <c r="G1636" s="233">
        <f>G1637+G1638</f>
        <v>0</v>
      </c>
      <c r="H1636" s="233">
        <f>H1637+H1638</f>
        <v>0</v>
      </c>
      <c r="I1636" s="233">
        <f>I1637+I1638</f>
        <v>0</v>
      </c>
      <c r="J1636" s="207" t="e">
        <f>#REF!+H1636+I1636+G1636</f>
        <v>#REF!</v>
      </c>
      <c r="K1636" s="198">
        <v>1</v>
      </c>
    </row>
    <row r="1637" spans="1:11" hidden="1">
      <c r="A1637" s="229" t="s">
        <v>303</v>
      </c>
      <c r="B1637" s="225" t="s">
        <v>54</v>
      </c>
      <c r="C1637" s="225" t="s">
        <v>51</v>
      </c>
      <c r="D1637" s="225" t="s">
        <v>191</v>
      </c>
      <c r="E1637" s="225" t="s">
        <v>302</v>
      </c>
      <c r="F1637" s="225"/>
      <c r="G1637" s="230"/>
      <c r="H1637" s="230"/>
      <c r="I1637" s="230"/>
      <c r="J1637" s="207" t="e">
        <f>#REF!+H1637+I1637+G1637</f>
        <v>#REF!</v>
      </c>
      <c r="K1637" s="198">
        <v>1</v>
      </c>
    </row>
    <row r="1638" spans="1:11" hidden="1">
      <c r="A1638" s="229" t="s">
        <v>304</v>
      </c>
      <c r="B1638" s="225" t="s">
        <v>54</v>
      </c>
      <c r="C1638" s="225" t="s">
        <v>51</v>
      </c>
      <c r="D1638" s="225" t="s">
        <v>191</v>
      </c>
      <c r="E1638" s="225" t="s">
        <v>302</v>
      </c>
      <c r="F1638" s="225"/>
      <c r="G1638" s="230"/>
      <c r="H1638" s="230"/>
      <c r="I1638" s="230"/>
      <c r="J1638" s="207" t="e">
        <f>#REF!+H1638+I1638+G1638</f>
        <v>#REF!</v>
      </c>
      <c r="K1638" s="198">
        <v>1</v>
      </c>
    </row>
    <row r="1639" spans="1:11" ht="25.5" hidden="1">
      <c r="A1639" s="229" t="s">
        <v>305</v>
      </c>
      <c r="B1639" s="225" t="s">
        <v>54</v>
      </c>
      <c r="C1639" s="225" t="s">
        <v>51</v>
      </c>
      <c r="D1639" s="225" t="s">
        <v>191</v>
      </c>
      <c r="E1639" s="225" t="s">
        <v>306</v>
      </c>
      <c r="F1639" s="225" t="s">
        <v>307</v>
      </c>
      <c r="G1639" s="230"/>
      <c r="H1639" s="230"/>
      <c r="I1639" s="230"/>
      <c r="J1639" s="207" t="e">
        <f>#REF!+H1639+I1639+G1639</f>
        <v>#REF!</v>
      </c>
      <c r="K1639" s="198">
        <v>1</v>
      </c>
    </row>
    <row r="1640" spans="1:11" ht="13.5" hidden="1">
      <c r="A1640" s="227" t="s">
        <v>308</v>
      </c>
      <c r="B1640" s="225" t="s">
        <v>54</v>
      </c>
      <c r="C1640" s="225" t="s">
        <v>51</v>
      </c>
      <c r="D1640" s="225" t="s">
        <v>191</v>
      </c>
      <c r="E1640" s="225" t="s">
        <v>223</v>
      </c>
      <c r="F1640" s="225">
        <v>290</v>
      </c>
      <c r="G1640" s="228">
        <f>G1641+G1642+G1643+G1644+G1645+G1646+G1647+G1648</f>
        <v>0</v>
      </c>
      <c r="H1640" s="228">
        <f>H1641+H1642+H1643+H1644+H1645+H1646+H1647+H1648</f>
        <v>0</v>
      </c>
      <c r="I1640" s="228">
        <f>I1641+I1642+I1643+I1644+I1645+I1646+I1647+I1648</f>
        <v>0</v>
      </c>
      <c r="J1640" s="207" t="e">
        <f>#REF!+H1640+I1640+G1640</f>
        <v>#REF!</v>
      </c>
      <c r="K1640" s="198">
        <v>1</v>
      </c>
    </row>
    <row r="1641" spans="1:11" ht="25.5" hidden="1">
      <c r="A1641" s="229" t="s">
        <v>309</v>
      </c>
      <c r="B1641" s="225" t="s">
        <v>54</v>
      </c>
      <c r="C1641" s="225" t="s">
        <v>51</v>
      </c>
      <c r="D1641" s="225" t="s">
        <v>191</v>
      </c>
      <c r="E1641" s="225" t="s">
        <v>310</v>
      </c>
      <c r="F1641" s="225"/>
      <c r="G1641" s="230"/>
      <c r="H1641" s="230"/>
      <c r="I1641" s="230"/>
      <c r="J1641" s="207" t="e">
        <f>#REF!+H1641+I1641+G1641</f>
        <v>#REF!</v>
      </c>
      <c r="K1641" s="198">
        <v>1</v>
      </c>
    </row>
    <row r="1642" spans="1:11" hidden="1">
      <c r="A1642" s="229" t="s">
        <v>311</v>
      </c>
      <c r="B1642" s="225" t="s">
        <v>54</v>
      </c>
      <c r="C1642" s="225" t="s">
        <v>51</v>
      </c>
      <c r="D1642" s="225" t="s">
        <v>191</v>
      </c>
      <c r="E1642" s="225" t="s">
        <v>312</v>
      </c>
      <c r="F1642" s="225"/>
      <c r="G1642" s="232"/>
      <c r="H1642" s="232"/>
      <c r="I1642" s="232"/>
      <c r="J1642" s="207" t="e">
        <f>#REF!+H1642+I1642+G1642</f>
        <v>#REF!</v>
      </c>
      <c r="K1642" s="198">
        <v>1</v>
      </c>
    </row>
    <row r="1643" spans="1:11" hidden="1">
      <c r="A1643" s="229" t="s">
        <v>313</v>
      </c>
      <c r="B1643" s="225" t="s">
        <v>54</v>
      </c>
      <c r="C1643" s="225" t="s">
        <v>51</v>
      </c>
      <c r="D1643" s="225" t="s">
        <v>191</v>
      </c>
      <c r="E1643" s="225" t="s">
        <v>223</v>
      </c>
      <c r="F1643" s="225"/>
      <c r="G1643" s="232"/>
      <c r="H1643" s="232"/>
      <c r="I1643" s="232"/>
      <c r="J1643" s="207" t="e">
        <f>#REF!+H1643+I1643+G1643</f>
        <v>#REF!</v>
      </c>
      <c r="K1643" s="198">
        <v>1</v>
      </c>
    </row>
    <row r="1644" spans="1:11" hidden="1">
      <c r="A1644" s="229" t="s">
        <v>314</v>
      </c>
      <c r="B1644" s="225" t="s">
        <v>54</v>
      </c>
      <c r="C1644" s="225" t="s">
        <v>51</v>
      </c>
      <c r="D1644" s="225" t="s">
        <v>191</v>
      </c>
      <c r="E1644" s="225" t="s">
        <v>223</v>
      </c>
      <c r="F1644" s="225"/>
      <c r="G1644" s="232"/>
      <c r="H1644" s="232"/>
      <c r="I1644" s="232"/>
      <c r="J1644" s="207" t="e">
        <f>#REF!+H1644+I1644+G1644</f>
        <v>#REF!</v>
      </c>
      <c r="K1644" s="198">
        <v>1</v>
      </c>
    </row>
    <row r="1645" spans="1:11" hidden="1">
      <c r="A1645" s="229" t="s">
        <v>315</v>
      </c>
      <c r="B1645" s="225" t="s">
        <v>54</v>
      </c>
      <c r="C1645" s="225" t="s">
        <v>51</v>
      </c>
      <c r="D1645" s="225" t="s">
        <v>191</v>
      </c>
      <c r="E1645" s="225" t="s">
        <v>223</v>
      </c>
      <c r="F1645" s="225"/>
      <c r="G1645" s="230"/>
      <c r="H1645" s="230"/>
      <c r="I1645" s="230"/>
      <c r="J1645" s="207" t="e">
        <f>#REF!+H1645+I1645+G1645</f>
        <v>#REF!</v>
      </c>
      <c r="K1645" s="198">
        <v>1</v>
      </c>
    </row>
    <row r="1646" spans="1:11" ht="38.25" hidden="1">
      <c r="A1646" s="229" t="s">
        <v>316</v>
      </c>
      <c r="B1646" s="225" t="s">
        <v>54</v>
      </c>
      <c r="C1646" s="225" t="s">
        <v>51</v>
      </c>
      <c r="D1646" s="225" t="s">
        <v>191</v>
      </c>
      <c r="E1646" s="225" t="s">
        <v>223</v>
      </c>
      <c r="F1646" s="225"/>
      <c r="G1646" s="230"/>
      <c r="H1646" s="230"/>
      <c r="I1646" s="230"/>
      <c r="J1646" s="207" t="e">
        <f>#REF!+H1646+I1646+G1646</f>
        <v>#REF!</v>
      </c>
      <c r="K1646" s="198">
        <v>1</v>
      </c>
    </row>
    <row r="1647" spans="1:11" hidden="1">
      <c r="A1647" s="229" t="s">
        <v>317</v>
      </c>
      <c r="B1647" s="225" t="s">
        <v>54</v>
      </c>
      <c r="C1647" s="225" t="s">
        <v>51</v>
      </c>
      <c r="D1647" s="225" t="s">
        <v>191</v>
      </c>
      <c r="E1647" s="225" t="s">
        <v>223</v>
      </c>
      <c r="F1647" s="225"/>
      <c r="G1647" s="230"/>
      <c r="H1647" s="230"/>
      <c r="I1647" s="230"/>
      <c r="J1647" s="207" t="e">
        <f>#REF!+H1647+I1647+G1647</f>
        <v>#REF!</v>
      </c>
      <c r="K1647" s="198">
        <v>1</v>
      </c>
    </row>
    <row r="1648" spans="1:11" hidden="1">
      <c r="A1648" s="229" t="s">
        <v>220</v>
      </c>
      <c r="B1648" s="225" t="s">
        <v>54</v>
      </c>
      <c r="C1648" s="225" t="s">
        <v>51</v>
      </c>
      <c r="D1648" s="225" t="s">
        <v>191</v>
      </c>
      <c r="E1648" s="225" t="s">
        <v>223</v>
      </c>
      <c r="F1648" s="225"/>
      <c r="G1648" s="232"/>
      <c r="H1648" s="232"/>
      <c r="I1648" s="232"/>
      <c r="J1648" s="207" t="e">
        <f>#REF!+H1648+I1648+G1648</f>
        <v>#REF!</v>
      </c>
      <c r="K1648" s="198">
        <v>1</v>
      </c>
    </row>
    <row r="1649" spans="1:13" ht="13.5">
      <c r="A1649" s="227" t="s">
        <v>319</v>
      </c>
      <c r="B1649" s="225" t="s">
        <v>54</v>
      </c>
      <c r="C1649" s="225" t="s">
        <v>51</v>
      </c>
      <c r="D1649" s="225" t="s">
        <v>191</v>
      </c>
      <c r="E1649" s="225" t="s">
        <v>223</v>
      </c>
      <c r="F1649" s="234">
        <v>300</v>
      </c>
      <c r="G1649" s="235">
        <f>G1650+G1656+G1657</f>
        <v>2653.9</v>
      </c>
      <c r="H1649" s="235">
        <f>H1650+H1656+H1657</f>
        <v>0</v>
      </c>
      <c r="I1649" s="235">
        <f>I1650+I1656+I1657</f>
        <v>0</v>
      </c>
      <c r="J1649" s="207">
        <f>H1649+I1649+G1649</f>
        <v>2653.9</v>
      </c>
      <c r="K1649" s="198">
        <v>1</v>
      </c>
      <c r="L1649" s="283" t="e">
        <f>#REF!-#REF!</f>
        <v>#REF!</v>
      </c>
      <c r="M1649" s="283" t="e">
        <f>G1649-#REF!</f>
        <v>#REF!</v>
      </c>
    </row>
    <row r="1650" spans="1:13" ht="25.5">
      <c r="A1650" s="231" t="s">
        <v>320</v>
      </c>
      <c r="B1650" s="225" t="s">
        <v>54</v>
      </c>
      <c r="C1650" s="225" t="s">
        <v>51</v>
      </c>
      <c r="D1650" s="225" t="s">
        <v>191</v>
      </c>
      <c r="E1650" s="225" t="s">
        <v>223</v>
      </c>
      <c r="F1650" s="225">
        <v>310</v>
      </c>
      <c r="G1650" s="228">
        <f>G1651+G1652+G1653+G1654+G1655</f>
        <v>2653.9</v>
      </c>
      <c r="H1650" s="228">
        <f>H1651+H1652+H1653+H1654+H1655</f>
        <v>0</v>
      </c>
      <c r="I1650" s="228">
        <f>I1651+I1652+I1653+I1654+I1655</f>
        <v>0</v>
      </c>
      <c r="J1650" s="207">
        <f>H1650+I1650+G1650</f>
        <v>2653.9</v>
      </c>
      <c r="K1650" s="198">
        <v>1</v>
      </c>
      <c r="M1650" s="283" t="e">
        <f>G1650-#REF!</f>
        <v>#REF!</v>
      </c>
    </row>
    <row r="1651" spans="1:13" ht="38.25" hidden="1">
      <c r="A1651" s="229" t="s">
        <v>321</v>
      </c>
      <c r="B1651" s="225" t="s">
        <v>54</v>
      </c>
      <c r="C1651" s="225" t="s">
        <v>51</v>
      </c>
      <c r="D1651" s="225" t="s">
        <v>191</v>
      </c>
      <c r="E1651" s="225" t="s">
        <v>223</v>
      </c>
      <c r="F1651" s="225"/>
      <c r="G1651" s="232"/>
      <c r="H1651" s="232"/>
      <c r="I1651" s="232"/>
      <c r="J1651" s="207" t="e">
        <f>#REF!+H1651+I1651+G1651</f>
        <v>#REF!</v>
      </c>
      <c r="K1651" s="198">
        <v>1</v>
      </c>
    </row>
    <row r="1652" spans="1:13">
      <c r="A1652" s="229" t="s">
        <v>322</v>
      </c>
      <c r="B1652" s="225" t="s">
        <v>54</v>
      </c>
      <c r="C1652" s="225" t="s">
        <v>51</v>
      </c>
      <c r="D1652" s="225" t="s">
        <v>191</v>
      </c>
      <c r="E1652" s="225"/>
      <c r="F1652" s="225"/>
      <c r="G1652" s="232">
        <f>1540+1113.9</f>
        <v>2653.9</v>
      </c>
      <c r="H1652" s="232"/>
      <c r="I1652" s="232"/>
      <c r="J1652" s="207">
        <f>H1652+I1652+G1652</f>
        <v>2653.9</v>
      </c>
      <c r="K1652" s="198">
        <v>1</v>
      </c>
      <c r="M1652" s="283" t="e">
        <f>G1652-#REF!</f>
        <v>#REF!</v>
      </c>
    </row>
    <row r="1653" spans="1:13" hidden="1">
      <c r="A1653" s="229" t="s">
        <v>323</v>
      </c>
      <c r="B1653" s="225" t="s">
        <v>54</v>
      </c>
      <c r="C1653" s="225" t="s">
        <v>51</v>
      </c>
      <c r="D1653" s="225" t="s">
        <v>191</v>
      </c>
      <c r="E1653" s="225" t="s">
        <v>223</v>
      </c>
      <c r="F1653" s="225"/>
      <c r="G1653" s="232"/>
      <c r="H1653" s="232"/>
      <c r="I1653" s="232"/>
      <c r="J1653" s="207" t="e">
        <f>#REF!+H1653+I1653+G1653</f>
        <v>#REF!</v>
      </c>
      <c r="K1653" s="198">
        <v>1</v>
      </c>
    </row>
    <row r="1654" spans="1:13" ht="38.25" hidden="1">
      <c r="A1654" s="229" t="s">
        <v>324</v>
      </c>
      <c r="B1654" s="225" t="s">
        <v>54</v>
      </c>
      <c r="C1654" s="225" t="s">
        <v>51</v>
      </c>
      <c r="D1654" s="225" t="s">
        <v>191</v>
      </c>
      <c r="E1654" s="225" t="s">
        <v>223</v>
      </c>
      <c r="F1654" s="225"/>
      <c r="G1654" s="230"/>
      <c r="H1654" s="230"/>
      <c r="I1654" s="230"/>
      <c r="J1654" s="207" t="e">
        <f>#REF!+H1654+I1654+G1654</f>
        <v>#REF!</v>
      </c>
      <c r="K1654" s="198">
        <v>1</v>
      </c>
    </row>
    <row r="1655" spans="1:13" hidden="1">
      <c r="A1655" s="229" t="s">
        <v>220</v>
      </c>
      <c r="B1655" s="225" t="s">
        <v>54</v>
      </c>
      <c r="C1655" s="225" t="s">
        <v>51</v>
      </c>
      <c r="D1655" s="225" t="s">
        <v>191</v>
      </c>
      <c r="E1655" s="225" t="s">
        <v>223</v>
      </c>
      <c r="F1655" s="225"/>
      <c r="G1655" s="232"/>
      <c r="H1655" s="232"/>
      <c r="I1655" s="232"/>
      <c r="J1655" s="207" t="e">
        <f>#REF!+H1655+I1655+G1655</f>
        <v>#REF!</v>
      </c>
      <c r="K1655" s="198">
        <v>1</v>
      </c>
    </row>
    <row r="1656" spans="1:13" hidden="1">
      <c r="A1656" s="231" t="s">
        <v>325</v>
      </c>
      <c r="B1656" s="225" t="s">
        <v>54</v>
      </c>
      <c r="C1656" s="225" t="s">
        <v>51</v>
      </c>
      <c r="D1656" s="225" t="s">
        <v>191</v>
      </c>
      <c r="E1656" s="225" t="s">
        <v>223</v>
      </c>
      <c r="F1656" s="225">
        <v>320</v>
      </c>
      <c r="G1656" s="232"/>
      <c r="H1656" s="232"/>
      <c r="I1656" s="232"/>
      <c r="J1656" s="207" t="e">
        <f>#REF!+H1656+I1656+G1656</f>
        <v>#REF!</v>
      </c>
      <c r="K1656" s="198">
        <v>1</v>
      </c>
    </row>
    <row r="1657" spans="1:13" ht="25.5" hidden="1">
      <c r="A1657" s="231" t="s">
        <v>326</v>
      </c>
      <c r="B1657" s="225" t="s">
        <v>54</v>
      </c>
      <c r="C1657" s="225" t="s">
        <v>51</v>
      </c>
      <c r="D1657" s="225" t="s">
        <v>191</v>
      </c>
      <c r="E1657" s="225" t="s">
        <v>223</v>
      </c>
      <c r="F1657" s="225">
        <v>340</v>
      </c>
      <c r="G1657" s="228">
        <f>G1658+G1659+G1660+G1661+G1662+G1663+G1664+G1665+G1666</f>
        <v>0</v>
      </c>
      <c r="H1657" s="228">
        <f>H1658+H1659+H1660+H1661+H1662+H1663+H1664+H1665+H1666</f>
        <v>0</v>
      </c>
      <c r="I1657" s="228">
        <f>I1658+I1659+I1660+I1661+I1662+I1663+I1664+I1665+I1666</f>
        <v>0</v>
      </c>
      <c r="J1657" s="207" t="e">
        <f>#REF!+H1657+I1657+G1657</f>
        <v>#REF!</v>
      </c>
      <c r="K1657" s="198">
        <v>1</v>
      </c>
      <c r="L1657" s="283" t="e">
        <f>#REF!-#REF!</f>
        <v>#REF!</v>
      </c>
    </row>
    <row r="1658" spans="1:13" hidden="1">
      <c r="A1658" s="229" t="s">
        <v>327</v>
      </c>
      <c r="B1658" s="225" t="s">
        <v>54</v>
      </c>
      <c r="C1658" s="225" t="s">
        <v>51</v>
      </c>
      <c r="D1658" s="225" t="s">
        <v>191</v>
      </c>
      <c r="E1658" s="225" t="s">
        <v>223</v>
      </c>
      <c r="F1658" s="225"/>
      <c r="G1658" s="232"/>
      <c r="H1658" s="232"/>
      <c r="I1658" s="232"/>
      <c r="J1658" s="207" t="e">
        <f>#REF!+H1658+I1658+G1658</f>
        <v>#REF!</v>
      </c>
      <c r="K1658" s="198">
        <v>1</v>
      </c>
    </row>
    <row r="1659" spans="1:13" hidden="1">
      <c r="A1659" s="229" t="s">
        <v>328</v>
      </c>
      <c r="B1659" s="225" t="s">
        <v>54</v>
      </c>
      <c r="C1659" s="225" t="s">
        <v>51</v>
      </c>
      <c r="D1659" s="225" t="s">
        <v>191</v>
      </c>
      <c r="E1659" s="225" t="s">
        <v>223</v>
      </c>
      <c r="F1659" s="225"/>
      <c r="G1659" s="230"/>
      <c r="H1659" s="230"/>
      <c r="I1659" s="230"/>
      <c r="J1659" s="207" t="e">
        <f>#REF!+H1659+I1659+G1659</f>
        <v>#REF!</v>
      </c>
      <c r="K1659" s="198">
        <v>1</v>
      </c>
    </row>
    <row r="1660" spans="1:13" hidden="1">
      <c r="A1660" s="229" t="s">
        <v>329</v>
      </c>
      <c r="B1660" s="225" t="s">
        <v>54</v>
      </c>
      <c r="C1660" s="225" t="s">
        <v>51</v>
      </c>
      <c r="D1660" s="225" t="s">
        <v>191</v>
      </c>
      <c r="E1660" s="225" t="s">
        <v>223</v>
      </c>
      <c r="F1660" s="225"/>
      <c r="G1660" s="230"/>
      <c r="H1660" s="230"/>
      <c r="I1660" s="230"/>
      <c r="J1660" s="207" t="e">
        <f>#REF!+H1660+I1660+G1660</f>
        <v>#REF!</v>
      </c>
      <c r="K1660" s="198">
        <v>1</v>
      </c>
    </row>
    <row r="1661" spans="1:13" hidden="1">
      <c r="A1661" s="229" t="s">
        <v>330</v>
      </c>
      <c r="B1661" s="225" t="s">
        <v>54</v>
      </c>
      <c r="C1661" s="225" t="s">
        <v>51</v>
      </c>
      <c r="D1661" s="225" t="s">
        <v>191</v>
      </c>
      <c r="E1661" s="225" t="s">
        <v>223</v>
      </c>
      <c r="F1661" s="225"/>
      <c r="G1661" s="230"/>
      <c r="H1661" s="230"/>
      <c r="I1661" s="230"/>
      <c r="J1661" s="207" t="e">
        <f>#REF!+H1661+I1661+G1661</f>
        <v>#REF!</v>
      </c>
      <c r="K1661" s="198">
        <v>1</v>
      </c>
    </row>
    <row r="1662" spans="1:13" hidden="1">
      <c r="A1662" s="229" t="s">
        <v>331</v>
      </c>
      <c r="B1662" s="225" t="s">
        <v>54</v>
      </c>
      <c r="C1662" s="225" t="s">
        <v>51</v>
      </c>
      <c r="D1662" s="225" t="s">
        <v>191</v>
      </c>
      <c r="E1662" s="225" t="s">
        <v>223</v>
      </c>
      <c r="F1662" s="225"/>
      <c r="G1662" s="230"/>
      <c r="H1662" s="230"/>
      <c r="I1662" s="230"/>
      <c r="J1662" s="207" t="e">
        <f>#REF!+H1662+I1662+G1662</f>
        <v>#REF!</v>
      </c>
      <c r="K1662" s="198">
        <v>1</v>
      </c>
    </row>
    <row r="1663" spans="1:13" hidden="1">
      <c r="A1663" s="229" t="s">
        <v>332</v>
      </c>
      <c r="B1663" s="225" t="s">
        <v>54</v>
      </c>
      <c r="C1663" s="225" t="s">
        <v>51</v>
      </c>
      <c r="D1663" s="225" t="s">
        <v>191</v>
      </c>
      <c r="E1663" s="225" t="s">
        <v>223</v>
      </c>
      <c r="F1663" s="225"/>
      <c r="G1663" s="230"/>
      <c r="H1663" s="230"/>
      <c r="I1663" s="230"/>
      <c r="J1663" s="207" t="e">
        <f>#REF!+H1663+I1663+G1663</f>
        <v>#REF!</v>
      </c>
      <c r="K1663" s="198">
        <v>1</v>
      </c>
    </row>
    <row r="1664" spans="1:13" ht="25.5" hidden="1">
      <c r="A1664" s="229" t="s">
        <v>333</v>
      </c>
      <c r="B1664" s="225" t="s">
        <v>54</v>
      </c>
      <c r="C1664" s="225" t="s">
        <v>51</v>
      </c>
      <c r="D1664" s="225" t="s">
        <v>191</v>
      </c>
      <c r="E1664" s="225" t="s">
        <v>223</v>
      </c>
      <c r="F1664" s="225"/>
      <c r="G1664" s="230"/>
      <c r="H1664" s="230"/>
      <c r="I1664" s="230"/>
      <c r="J1664" s="207" t="e">
        <f>#REF!+H1664+I1664+G1664</f>
        <v>#REF!</v>
      </c>
      <c r="K1664" s="198">
        <v>1</v>
      </c>
      <c r="L1664" s="283" t="e">
        <f>#REF!-#REF!</f>
        <v>#REF!</v>
      </c>
    </row>
    <row r="1665" spans="1:13" ht="25.5" hidden="1">
      <c r="A1665" s="229" t="s">
        <v>334</v>
      </c>
      <c r="B1665" s="225" t="s">
        <v>54</v>
      </c>
      <c r="C1665" s="225" t="s">
        <v>51</v>
      </c>
      <c r="D1665" s="225" t="s">
        <v>191</v>
      </c>
      <c r="E1665" s="225" t="s">
        <v>248</v>
      </c>
      <c r="F1665" s="225"/>
      <c r="G1665" s="230"/>
      <c r="H1665" s="230"/>
      <c r="I1665" s="230"/>
      <c r="J1665" s="207" t="e">
        <f>#REF!+H1665+I1665+G1665</f>
        <v>#REF!</v>
      </c>
      <c r="K1665" s="198">
        <v>1</v>
      </c>
    </row>
    <row r="1666" spans="1:13" hidden="1">
      <c r="A1666" s="229" t="s">
        <v>335</v>
      </c>
      <c r="B1666" s="225" t="s">
        <v>54</v>
      </c>
      <c r="C1666" s="225" t="s">
        <v>51</v>
      </c>
      <c r="D1666" s="225" t="s">
        <v>191</v>
      </c>
      <c r="E1666" s="225" t="s">
        <v>223</v>
      </c>
      <c r="F1666" s="225"/>
      <c r="G1666" s="230"/>
      <c r="H1666" s="230"/>
      <c r="I1666" s="230"/>
      <c r="J1666" s="207" t="e">
        <f>#REF!+H1666+I1666+G1666</f>
        <v>#REF!</v>
      </c>
      <c r="K1666" s="198">
        <v>1</v>
      </c>
    </row>
    <row r="1667" spans="1:13">
      <c r="A1667" s="218" t="s">
        <v>102</v>
      </c>
      <c r="B1667" s="219" t="s">
        <v>54</v>
      </c>
      <c r="C1667" s="219" t="s">
        <v>52</v>
      </c>
      <c r="D1667" s="219"/>
      <c r="E1667" s="219"/>
      <c r="F1667" s="219"/>
      <c r="G1667" s="220">
        <f>G1668+G1754+G1840+G2357+G1926+G2012+G2098+G2184</f>
        <v>10177.5</v>
      </c>
      <c r="H1667" s="220">
        <f>H1668+H1754+H1840+H2357+H1926+H2012+H2098+H2184</f>
        <v>14538.1</v>
      </c>
      <c r="I1667" s="220">
        <f>I1668+I1754+I1840+I2357+I1926+I2012+I2098+I2184</f>
        <v>16420.3</v>
      </c>
      <c r="J1667" s="207">
        <f>H1667+I1667+G1667</f>
        <v>41135.9</v>
      </c>
      <c r="K1667" s="198">
        <v>1</v>
      </c>
      <c r="L1667" s="283" t="e">
        <f>#REF!-#REF!</f>
        <v>#REF!</v>
      </c>
      <c r="M1667" s="283" t="e">
        <f>G1667-#REF!</f>
        <v>#REF!</v>
      </c>
    </row>
    <row r="1668" spans="1:13">
      <c r="A1668" s="221" t="s">
        <v>365</v>
      </c>
      <c r="B1668" s="222" t="s">
        <v>54</v>
      </c>
      <c r="C1668" s="222" t="s">
        <v>52</v>
      </c>
      <c r="D1668" s="222" t="s">
        <v>177</v>
      </c>
      <c r="E1668" s="222"/>
      <c r="F1668" s="222"/>
      <c r="G1668" s="223">
        <f>G1669+G1736</f>
        <v>5008</v>
      </c>
      <c r="H1668" s="223">
        <f>H1669+H1736</f>
        <v>5168</v>
      </c>
      <c r="I1668" s="223">
        <f>I1669+I1736</f>
        <v>5384</v>
      </c>
      <c r="J1668" s="207">
        <f>H1668+I1668+G1668</f>
        <v>15560</v>
      </c>
      <c r="K1668" s="198">
        <v>1</v>
      </c>
      <c r="L1668" s="283" t="e">
        <f>#REF!-#REF!</f>
        <v>#REF!</v>
      </c>
      <c r="M1668" s="283" t="e">
        <f>G1668-#REF!</f>
        <v>#REF!</v>
      </c>
    </row>
    <row r="1669" spans="1:13">
      <c r="A1669" s="224" t="s">
        <v>212</v>
      </c>
      <c r="B1669" s="225" t="s">
        <v>54</v>
      </c>
      <c r="C1669" s="225" t="s">
        <v>52</v>
      </c>
      <c r="D1669" s="225" t="s">
        <v>177</v>
      </c>
      <c r="E1669" s="225"/>
      <c r="F1669" s="225" t="s">
        <v>152</v>
      </c>
      <c r="G1669" s="226">
        <f>G1670+G1676+G1714+G1717+G1720+G1722+G1727</f>
        <v>4708</v>
      </c>
      <c r="H1669" s="226">
        <f>H1670+H1676+H1714+H1717+H1720+H1722+H1727</f>
        <v>4868</v>
      </c>
      <c r="I1669" s="226">
        <f>I1670+I1676+I1714+I1717+I1720+I1722+I1727</f>
        <v>5034</v>
      </c>
      <c r="J1669" s="207">
        <f>H1669+I1669+G1669</f>
        <v>14610</v>
      </c>
      <c r="K1669" s="198">
        <v>1</v>
      </c>
      <c r="L1669" s="283" t="e">
        <f>#REF!-#REF!</f>
        <v>#REF!</v>
      </c>
      <c r="M1669" s="283" t="e">
        <f>G1669-#REF!</f>
        <v>#REF!</v>
      </c>
    </row>
    <row r="1670" spans="1:13" ht="27" hidden="1">
      <c r="A1670" s="227" t="s">
        <v>213</v>
      </c>
      <c r="B1670" s="225" t="s">
        <v>54</v>
      </c>
      <c r="C1670" s="225" t="s">
        <v>52</v>
      </c>
      <c r="D1670" s="225" t="s">
        <v>177</v>
      </c>
      <c r="E1670" s="225" t="s">
        <v>214</v>
      </c>
      <c r="F1670" s="225"/>
      <c r="G1670" s="228">
        <f>G1671+G1672+G1675</f>
        <v>0</v>
      </c>
      <c r="H1670" s="228">
        <f>H1671+H1672+H1675</f>
        <v>0</v>
      </c>
      <c r="I1670" s="228">
        <f>I1671+I1672+I1675</f>
        <v>0</v>
      </c>
      <c r="J1670" s="207" t="e">
        <f>#REF!+H1670+I1670+G1670</f>
        <v>#REF!</v>
      </c>
      <c r="K1670" s="198">
        <v>1</v>
      </c>
    </row>
    <row r="1671" spans="1:13" hidden="1">
      <c r="A1671" s="229" t="s">
        <v>216</v>
      </c>
      <c r="B1671" s="225" t="s">
        <v>54</v>
      </c>
      <c r="C1671" s="225" t="s">
        <v>52</v>
      </c>
      <c r="D1671" s="225" t="s">
        <v>177</v>
      </c>
      <c r="E1671" s="225" t="s">
        <v>217</v>
      </c>
      <c r="F1671" s="225">
        <v>211</v>
      </c>
      <c r="G1671" s="230"/>
      <c r="H1671" s="230"/>
      <c r="I1671" s="230"/>
      <c r="J1671" s="207" t="e">
        <f>#REF!+H1671+I1671+G1671</f>
        <v>#REF!</v>
      </c>
      <c r="K1671" s="198">
        <v>1</v>
      </c>
    </row>
    <row r="1672" spans="1:13" hidden="1">
      <c r="A1672" s="231" t="s">
        <v>218</v>
      </c>
      <c r="B1672" s="225" t="s">
        <v>54</v>
      </c>
      <c r="C1672" s="225" t="s">
        <v>52</v>
      </c>
      <c r="D1672" s="225" t="s">
        <v>177</v>
      </c>
      <c r="E1672" s="225" t="s">
        <v>217</v>
      </c>
      <c r="F1672" s="225">
        <v>212</v>
      </c>
      <c r="G1672" s="228">
        <f>G1673+G1674</f>
        <v>0</v>
      </c>
      <c r="H1672" s="228">
        <f>H1673+H1674</f>
        <v>0</v>
      </c>
      <c r="I1672" s="228">
        <f>I1673+I1674</f>
        <v>0</v>
      </c>
      <c r="J1672" s="207" t="e">
        <f>#REF!+H1672+I1672+G1672</f>
        <v>#REF!</v>
      </c>
      <c r="K1672" s="198">
        <v>1</v>
      </c>
    </row>
    <row r="1673" spans="1:13" hidden="1">
      <c r="A1673" s="229" t="s">
        <v>219</v>
      </c>
      <c r="B1673" s="225" t="s">
        <v>54</v>
      </c>
      <c r="C1673" s="225" t="s">
        <v>52</v>
      </c>
      <c r="D1673" s="225" t="s">
        <v>177</v>
      </c>
      <c r="E1673" s="225" t="s">
        <v>217</v>
      </c>
      <c r="F1673" s="225"/>
      <c r="G1673" s="230"/>
      <c r="H1673" s="230"/>
      <c r="I1673" s="230"/>
      <c r="J1673" s="207" t="e">
        <f>#REF!+H1673+I1673+G1673</f>
        <v>#REF!</v>
      </c>
      <c r="K1673" s="198">
        <v>1</v>
      </c>
    </row>
    <row r="1674" spans="1:13" hidden="1">
      <c r="A1674" s="229" t="s">
        <v>220</v>
      </c>
      <c r="B1674" s="225" t="s">
        <v>54</v>
      </c>
      <c r="C1674" s="225" t="s">
        <v>52</v>
      </c>
      <c r="D1674" s="225" t="s">
        <v>177</v>
      </c>
      <c r="E1674" s="225" t="s">
        <v>217</v>
      </c>
      <c r="F1674" s="225"/>
      <c r="G1674" s="232"/>
      <c r="H1674" s="232"/>
      <c r="I1674" s="232"/>
      <c r="J1674" s="207" t="e">
        <f>#REF!+H1674+I1674+G1674</f>
        <v>#REF!</v>
      </c>
      <c r="K1674" s="198">
        <v>1</v>
      </c>
    </row>
    <row r="1675" spans="1:13" hidden="1">
      <c r="A1675" s="231" t="s">
        <v>221</v>
      </c>
      <c r="B1675" s="225" t="s">
        <v>54</v>
      </c>
      <c r="C1675" s="225" t="s">
        <v>52</v>
      </c>
      <c r="D1675" s="225" t="s">
        <v>177</v>
      </c>
      <c r="E1675" s="225" t="s">
        <v>217</v>
      </c>
      <c r="F1675" s="225">
        <v>213</v>
      </c>
      <c r="G1675" s="230"/>
      <c r="H1675" s="230"/>
      <c r="I1675" s="230"/>
      <c r="J1675" s="207" t="e">
        <f>#REF!+H1675+I1675+G1675</f>
        <v>#REF!</v>
      </c>
      <c r="K1675" s="198">
        <v>1</v>
      </c>
    </row>
    <row r="1676" spans="1:13" ht="13.5">
      <c r="A1676" s="227" t="s">
        <v>222</v>
      </c>
      <c r="B1676" s="225" t="s">
        <v>54</v>
      </c>
      <c r="C1676" s="225" t="s">
        <v>52</v>
      </c>
      <c r="D1676" s="225" t="s">
        <v>177</v>
      </c>
      <c r="E1676" s="225" t="s">
        <v>223</v>
      </c>
      <c r="F1676" s="225">
        <v>220</v>
      </c>
      <c r="G1676" s="228">
        <f>G1677+G1678+G1681+G1686+G1687+G1697</f>
        <v>4708</v>
      </c>
      <c r="H1676" s="228">
        <f>H1677+H1678+H1681+H1686+H1687+H1697</f>
        <v>4868</v>
      </c>
      <c r="I1676" s="228">
        <f>I1677+I1678+I1681+I1686+I1687+I1697</f>
        <v>5034</v>
      </c>
      <c r="J1676" s="207">
        <f>H1676+I1676+G1676</f>
        <v>14610</v>
      </c>
      <c r="K1676" s="198">
        <v>1</v>
      </c>
      <c r="L1676" s="283" t="e">
        <f>#REF!-#REF!</f>
        <v>#REF!</v>
      </c>
      <c r="M1676" s="283" t="e">
        <f>G1676-#REF!</f>
        <v>#REF!</v>
      </c>
    </row>
    <row r="1677" spans="1:13" hidden="1">
      <c r="A1677" s="229" t="s">
        <v>224</v>
      </c>
      <c r="B1677" s="225" t="s">
        <v>54</v>
      </c>
      <c r="C1677" s="225" t="s">
        <v>52</v>
      </c>
      <c r="D1677" s="225" t="s">
        <v>177</v>
      </c>
      <c r="E1677" s="225" t="s">
        <v>223</v>
      </c>
      <c r="F1677" s="225">
        <v>221</v>
      </c>
      <c r="G1677" s="230"/>
      <c r="H1677" s="230"/>
      <c r="I1677" s="230"/>
      <c r="J1677" s="207" t="e">
        <f>#REF!+H1677+I1677+G1677</f>
        <v>#REF!</v>
      </c>
      <c r="K1677" s="198">
        <v>1</v>
      </c>
    </row>
    <row r="1678" spans="1:13" ht="13.5" hidden="1">
      <c r="A1678" s="227" t="s">
        <v>225</v>
      </c>
      <c r="B1678" s="225" t="s">
        <v>54</v>
      </c>
      <c r="C1678" s="225" t="s">
        <v>52</v>
      </c>
      <c r="D1678" s="225" t="s">
        <v>177</v>
      </c>
      <c r="E1678" s="225" t="s">
        <v>223</v>
      </c>
      <c r="F1678" s="225">
        <v>222</v>
      </c>
      <c r="G1678" s="233">
        <f>G1679+G1680</f>
        <v>0</v>
      </c>
      <c r="H1678" s="233">
        <f>H1679+H1680</f>
        <v>0</v>
      </c>
      <c r="I1678" s="233">
        <f>I1679+I1680</f>
        <v>0</v>
      </c>
      <c r="J1678" s="207" t="e">
        <f>#REF!+H1678+I1678+G1678</f>
        <v>#REF!</v>
      </c>
      <c r="K1678" s="198">
        <v>1</v>
      </c>
      <c r="L1678" s="283" t="e">
        <f>#REF!-#REF!</f>
        <v>#REF!</v>
      </c>
    </row>
    <row r="1679" spans="1:13" hidden="1">
      <c r="A1679" s="229" t="s">
        <v>226</v>
      </c>
      <c r="B1679" s="225" t="s">
        <v>54</v>
      </c>
      <c r="C1679" s="225" t="s">
        <v>52</v>
      </c>
      <c r="D1679" s="225" t="s">
        <v>177</v>
      </c>
      <c r="E1679" s="225" t="s">
        <v>223</v>
      </c>
      <c r="F1679" s="225"/>
      <c r="G1679" s="232"/>
      <c r="H1679" s="232"/>
      <c r="I1679" s="232"/>
      <c r="J1679" s="207" t="e">
        <f>#REF!+H1679+I1679+G1679</f>
        <v>#REF!</v>
      </c>
      <c r="K1679" s="198">
        <v>1</v>
      </c>
    </row>
    <row r="1680" spans="1:13" ht="25.5" hidden="1">
      <c r="A1680" s="229" t="s">
        <v>227</v>
      </c>
      <c r="B1680" s="225" t="s">
        <v>54</v>
      </c>
      <c r="C1680" s="225" t="s">
        <v>52</v>
      </c>
      <c r="D1680" s="225" t="s">
        <v>177</v>
      </c>
      <c r="E1680" s="225" t="s">
        <v>223</v>
      </c>
      <c r="F1680" s="225"/>
      <c r="G1680" s="232"/>
      <c r="H1680" s="232"/>
      <c r="I1680" s="232"/>
      <c r="J1680" s="207" t="e">
        <f>#REF!+H1680+I1680+G1680</f>
        <v>#REF!</v>
      </c>
      <c r="K1680" s="198">
        <v>1</v>
      </c>
      <c r="L1680" s="283" t="e">
        <f>#REF!-#REF!</f>
        <v>#REF!</v>
      </c>
    </row>
    <row r="1681" spans="1:13" ht="13.5">
      <c r="A1681" s="227" t="s">
        <v>228</v>
      </c>
      <c r="B1681" s="225" t="s">
        <v>54</v>
      </c>
      <c r="C1681" s="225" t="s">
        <v>52</v>
      </c>
      <c r="D1681" s="225" t="s">
        <v>177</v>
      </c>
      <c r="E1681" s="225" t="s">
        <v>223</v>
      </c>
      <c r="F1681" s="225">
        <v>223</v>
      </c>
      <c r="G1681" s="228">
        <f>G1682+G1683+G1684+G1685</f>
        <v>3658</v>
      </c>
      <c r="H1681" s="228">
        <f>H1682+H1683+H1684+H1685</f>
        <v>3808</v>
      </c>
      <c r="I1681" s="228">
        <f>I1682+I1683+I1684+I1685</f>
        <v>3964</v>
      </c>
      <c r="J1681" s="207">
        <f>H1681+I1681+G1681</f>
        <v>11430</v>
      </c>
      <c r="K1681" s="198">
        <v>1</v>
      </c>
      <c r="L1681" s="283" t="e">
        <f>#REF!-#REF!</f>
        <v>#REF!</v>
      </c>
      <c r="M1681" s="283" t="e">
        <f>G1681-#REF!</f>
        <v>#REF!</v>
      </c>
    </row>
    <row r="1682" spans="1:13" hidden="1">
      <c r="A1682" s="229" t="s">
        <v>229</v>
      </c>
      <c r="B1682" s="225" t="s">
        <v>54</v>
      </c>
      <c r="C1682" s="225" t="s">
        <v>52</v>
      </c>
      <c r="D1682" s="225" t="s">
        <v>177</v>
      </c>
      <c r="E1682" s="225" t="s">
        <v>223</v>
      </c>
      <c r="F1682" s="225"/>
      <c r="G1682" s="230"/>
      <c r="H1682" s="230"/>
      <c r="I1682" s="230"/>
      <c r="J1682" s="207" t="e">
        <f>#REF!+H1682+I1682+G1682</f>
        <v>#REF!</v>
      </c>
      <c r="K1682" s="198">
        <v>1</v>
      </c>
    </row>
    <row r="1683" spans="1:13" hidden="1">
      <c r="A1683" s="229" t="s">
        <v>230</v>
      </c>
      <c r="B1683" s="225" t="s">
        <v>54</v>
      </c>
      <c r="C1683" s="225" t="s">
        <v>52</v>
      </c>
      <c r="D1683" s="225" t="s">
        <v>177</v>
      </c>
      <c r="E1683" s="225" t="s">
        <v>223</v>
      </c>
      <c r="F1683" s="225"/>
      <c r="G1683" s="230"/>
      <c r="H1683" s="230"/>
      <c r="I1683" s="230"/>
      <c r="J1683" s="207" t="e">
        <f>#REF!+H1683+I1683+G1683</f>
        <v>#REF!</v>
      </c>
      <c r="K1683" s="198">
        <v>1</v>
      </c>
    </row>
    <row r="1684" spans="1:13">
      <c r="A1684" s="229" t="s">
        <v>231</v>
      </c>
      <c r="B1684" s="225" t="s">
        <v>54</v>
      </c>
      <c r="C1684" s="225" t="s">
        <v>52</v>
      </c>
      <c r="D1684" s="225" t="s">
        <v>177</v>
      </c>
      <c r="E1684" s="225" t="s">
        <v>223</v>
      </c>
      <c r="F1684" s="225"/>
      <c r="G1684" s="230">
        <v>3658</v>
      </c>
      <c r="H1684" s="230">
        <v>3808</v>
      </c>
      <c r="I1684" s="230">
        <v>3964</v>
      </c>
      <c r="J1684" s="207">
        <f>H1684+I1684+G1684</f>
        <v>11430</v>
      </c>
      <c r="K1684" s="198">
        <v>1</v>
      </c>
      <c r="L1684" s="283" t="e">
        <f>#REF!-#REF!</f>
        <v>#REF!</v>
      </c>
      <c r="M1684" s="283" t="e">
        <f>G1684-#REF!</f>
        <v>#REF!</v>
      </c>
    </row>
    <row r="1685" spans="1:13" hidden="1">
      <c r="A1685" s="229" t="s">
        <v>232</v>
      </c>
      <c r="B1685" s="225" t="s">
        <v>54</v>
      </c>
      <c r="C1685" s="225" t="s">
        <v>52</v>
      </c>
      <c r="D1685" s="225" t="s">
        <v>177</v>
      </c>
      <c r="E1685" s="225" t="s">
        <v>223</v>
      </c>
      <c r="F1685" s="225"/>
      <c r="G1685" s="230"/>
      <c r="H1685" s="230"/>
      <c r="I1685" s="230"/>
      <c r="J1685" s="207" t="e">
        <f>#REF!+H1685+I1685+G1685</f>
        <v>#REF!</v>
      </c>
      <c r="K1685" s="198">
        <v>1</v>
      </c>
    </row>
    <row r="1686" spans="1:13" ht="13.5">
      <c r="A1686" s="227" t="s">
        <v>233</v>
      </c>
      <c r="B1686" s="225" t="s">
        <v>54</v>
      </c>
      <c r="C1686" s="225" t="s">
        <v>52</v>
      </c>
      <c r="D1686" s="225" t="s">
        <v>177</v>
      </c>
      <c r="E1686" s="225" t="s">
        <v>223</v>
      </c>
      <c r="F1686" s="225">
        <v>224</v>
      </c>
      <c r="G1686" s="232">
        <v>50</v>
      </c>
      <c r="H1686" s="232">
        <v>60</v>
      </c>
      <c r="I1686" s="232">
        <v>70</v>
      </c>
      <c r="J1686" s="207">
        <f>H1686+I1686+G1686</f>
        <v>180</v>
      </c>
      <c r="K1686" s="198">
        <v>1</v>
      </c>
      <c r="L1686" s="283" t="e">
        <f>#REF!-#REF!</f>
        <v>#REF!</v>
      </c>
      <c r="M1686" s="283" t="e">
        <f>G1686-#REF!</f>
        <v>#REF!</v>
      </c>
    </row>
    <row r="1687" spans="1:13" ht="13.5">
      <c r="A1687" s="227" t="s">
        <v>234</v>
      </c>
      <c r="B1687" s="225" t="s">
        <v>54</v>
      </c>
      <c r="C1687" s="225" t="s">
        <v>52</v>
      </c>
      <c r="D1687" s="225" t="s">
        <v>177</v>
      </c>
      <c r="E1687" s="225" t="s">
        <v>223</v>
      </c>
      <c r="F1687" s="225">
        <v>225</v>
      </c>
      <c r="G1687" s="228">
        <f>G1688+G1689+G1690+G1691+G1692+G1693+G1694+G1695+G1696</f>
        <v>1000</v>
      </c>
      <c r="H1687" s="228">
        <f>H1688+H1689+H1690+H1691+H1692+H1693+H1694+H1695+H1696</f>
        <v>1000</v>
      </c>
      <c r="I1687" s="228">
        <f>I1688+I1689+I1690+I1691+I1692+I1693+I1694+I1695+I1696</f>
        <v>1000</v>
      </c>
      <c r="J1687" s="207">
        <f>H1687+I1687+G1687</f>
        <v>3000</v>
      </c>
      <c r="K1687" s="198">
        <v>1</v>
      </c>
      <c r="L1687" s="283" t="e">
        <f>#REF!-#REF!</f>
        <v>#REF!</v>
      </c>
      <c r="M1687" s="283" t="e">
        <f>G1687-#REF!</f>
        <v>#REF!</v>
      </c>
    </row>
    <row r="1688" spans="1:13" ht="38.25" hidden="1">
      <c r="A1688" s="229" t="s">
        <v>235</v>
      </c>
      <c r="B1688" s="225" t="s">
        <v>54</v>
      </c>
      <c r="C1688" s="225" t="s">
        <v>52</v>
      </c>
      <c r="D1688" s="225" t="s">
        <v>177</v>
      </c>
      <c r="E1688" s="225" t="s">
        <v>223</v>
      </c>
      <c r="F1688" s="225"/>
      <c r="G1688" s="232"/>
      <c r="H1688" s="232"/>
      <c r="I1688" s="232"/>
      <c r="J1688" s="207" t="e">
        <f>#REF!+H1688+I1688+G1688</f>
        <v>#REF!</v>
      </c>
      <c r="K1688" s="198">
        <v>1</v>
      </c>
    </row>
    <row r="1689" spans="1:13" hidden="1">
      <c r="A1689" s="229" t="s">
        <v>236</v>
      </c>
      <c r="B1689" s="225" t="s">
        <v>54</v>
      </c>
      <c r="C1689" s="225" t="s">
        <v>52</v>
      </c>
      <c r="D1689" s="225" t="s">
        <v>177</v>
      </c>
      <c r="E1689" s="225" t="s">
        <v>223</v>
      </c>
      <c r="F1689" s="225"/>
      <c r="G1689" s="230"/>
      <c r="H1689" s="230"/>
      <c r="I1689" s="230"/>
      <c r="J1689" s="207" t="e">
        <f>#REF!+H1689+I1689+G1689</f>
        <v>#REF!</v>
      </c>
      <c r="K1689" s="198">
        <v>1</v>
      </c>
    </row>
    <row r="1690" spans="1:13" hidden="1">
      <c r="A1690" s="229" t="s">
        <v>237</v>
      </c>
      <c r="B1690" s="225" t="s">
        <v>54</v>
      </c>
      <c r="C1690" s="225" t="s">
        <v>52</v>
      </c>
      <c r="D1690" s="225" t="s">
        <v>177</v>
      </c>
      <c r="E1690" s="225" t="s">
        <v>223</v>
      </c>
      <c r="F1690" s="225"/>
      <c r="G1690" s="232"/>
      <c r="H1690" s="232"/>
      <c r="I1690" s="232"/>
      <c r="J1690" s="207" t="e">
        <f>#REF!+H1690+I1690+G1690</f>
        <v>#REF!</v>
      </c>
      <c r="K1690" s="198">
        <v>1</v>
      </c>
    </row>
    <row r="1691" spans="1:13">
      <c r="A1691" s="229" t="s">
        <v>238</v>
      </c>
      <c r="B1691" s="225" t="s">
        <v>54</v>
      </c>
      <c r="C1691" s="225" t="s">
        <v>52</v>
      </c>
      <c r="D1691" s="225" t="s">
        <v>177</v>
      </c>
      <c r="E1691" s="225" t="s">
        <v>223</v>
      </c>
      <c r="F1691" s="225"/>
      <c r="G1691" s="230">
        <v>1000</v>
      </c>
      <c r="H1691" s="230">
        <v>1000</v>
      </c>
      <c r="I1691" s="230">
        <v>1000</v>
      </c>
      <c r="J1691" s="207">
        <f>H1691+I1691+G1691</f>
        <v>3000</v>
      </c>
      <c r="K1691" s="198">
        <v>1</v>
      </c>
      <c r="L1691" s="283" t="e">
        <f>#REF!-#REF!</f>
        <v>#REF!</v>
      </c>
      <c r="M1691" s="283" t="e">
        <f>G1691-#REF!</f>
        <v>#REF!</v>
      </c>
    </row>
    <row r="1692" spans="1:13" ht="38.25" hidden="1">
      <c r="A1692" s="229" t="s">
        <v>239</v>
      </c>
      <c r="B1692" s="225" t="s">
        <v>54</v>
      </c>
      <c r="C1692" s="225" t="s">
        <v>52</v>
      </c>
      <c r="D1692" s="225" t="s">
        <v>177</v>
      </c>
      <c r="E1692" s="225" t="s">
        <v>223</v>
      </c>
      <c r="F1692" s="225"/>
      <c r="G1692" s="230"/>
      <c r="H1692" s="230"/>
      <c r="I1692" s="230"/>
      <c r="J1692" s="207" t="e">
        <f>#REF!+H1692+I1692+G1692</f>
        <v>#REF!</v>
      </c>
      <c r="K1692" s="198">
        <v>1</v>
      </c>
    </row>
    <row r="1693" spans="1:13" hidden="1">
      <c r="A1693" s="229" t="s">
        <v>240</v>
      </c>
      <c r="B1693" s="225" t="s">
        <v>54</v>
      </c>
      <c r="C1693" s="225" t="s">
        <v>52</v>
      </c>
      <c r="D1693" s="225" t="s">
        <v>177</v>
      </c>
      <c r="E1693" s="225" t="s">
        <v>223</v>
      </c>
      <c r="F1693" s="225"/>
      <c r="G1693" s="232"/>
      <c r="H1693" s="232"/>
      <c r="I1693" s="232"/>
      <c r="J1693" s="207" t="e">
        <f>#REF!+H1693+I1693+G1693</f>
        <v>#REF!</v>
      </c>
      <c r="K1693" s="198">
        <v>1</v>
      </c>
    </row>
    <row r="1694" spans="1:13" ht="51" hidden="1">
      <c r="A1694" s="229" t="s">
        <v>241</v>
      </c>
      <c r="B1694" s="225" t="s">
        <v>54</v>
      </c>
      <c r="C1694" s="225" t="s">
        <v>52</v>
      </c>
      <c r="D1694" s="225" t="s">
        <v>177</v>
      </c>
      <c r="E1694" s="225" t="s">
        <v>223</v>
      </c>
      <c r="F1694" s="225"/>
      <c r="G1694" s="232"/>
      <c r="H1694" s="232"/>
      <c r="I1694" s="232"/>
      <c r="J1694" s="207" t="e">
        <f>#REF!+H1694+I1694+G1694</f>
        <v>#REF!</v>
      </c>
      <c r="K1694" s="198">
        <v>1</v>
      </c>
    </row>
    <row r="1695" spans="1:13" hidden="1">
      <c r="A1695" s="229" t="s">
        <v>242</v>
      </c>
      <c r="B1695" s="225" t="s">
        <v>54</v>
      </c>
      <c r="C1695" s="225" t="s">
        <v>52</v>
      </c>
      <c r="D1695" s="225" t="s">
        <v>177</v>
      </c>
      <c r="E1695" s="225" t="s">
        <v>223</v>
      </c>
      <c r="F1695" s="225"/>
      <c r="G1695" s="232"/>
      <c r="H1695" s="232"/>
      <c r="I1695" s="232"/>
      <c r="J1695" s="207" t="e">
        <f>#REF!+H1695+I1695+G1695</f>
        <v>#REF!</v>
      </c>
      <c r="K1695" s="198">
        <v>1</v>
      </c>
    </row>
    <row r="1696" spans="1:13" hidden="1">
      <c r="A1696" s="229" t="s">
        <v>220</v>
      </c>
      <c r="B1696" s="225" t="s">
        <v>54</v>
      </c>
      <c r="C1696" s="225" t="s">
        <v>52</v>
      </c>
      <c r="D1696" s="225" t="s">
        <v>177</v>
      </c>
      <c r="E1696" s="225" t="s">
        <v>223</v>
      </c>
      <c r="F1696" s="225"/>
      <c r="G1696" s="232"/>
      <c r="H1696" s="232"/>
      <c r="I1696" s="232"/>
      <c r="J1696" s="207" t="e">
        <f>#REF!+H1696+I1696+G1696</f>
        <v>#REF!</v>
      </c>
      <c r="K1696" s="198">
        <v>1</v>
      </c>
    </row>
    <row r="1697" spans="1:12" ht="13.5" hidden="1">
      <c r="A1697" s="227" t="s">
        <v>243</v>
      </c>
      <c r="B1697" s="225" t="s">
        <v>54</v>
      </c>
      <c r="C1697" s="225" t="s">
        <v>52</v>
      </c>
      <c r="D1697" s="225" t="s">
        <v>177</v>
      </c>
      <c r="E1697" s="225" t="s">
        <v>223</v>
      </c>
      <c r="F1697" s="225">
        <v>226</v>
      </c>
      <c r="G1697" s="228">
        <f>G1698+G1699+G1700+G1701+G1702+G1703+G1704+G1705+G1706+G1707+G1708+G1709+G1710+G1711+G1712+G1713</f>
        <v>0</v>
      </c>
      <c r="H1697" s="228">
        <f>H1698+H1699+H1700+H1701+H1702+H1703+H1704+H1705+H1706+H1707+H1708+H1709+H1710+H1711+H1712+H1713</f>
        <v>0</v>
      </c>
      <c r="I1697" s="228">
        <f>I1698+I1699+I1700+I1701+I1702+I1703+I1704+I1705+I1706+I1707+I1708+I1709+I1710+I1711+I1712+I1713</f>
        <v>0</v>
      </c>
      <c r="J1697" s="207" t="e">
        <f>#REF!+H1697+I1697+G1697</f>
        <v>#REF!</v>
      </c>
      <c r="K1697" s="198">
        <v>1</v>
      </c>
      <c r="L1697" s="283" t="e">
        <f>#REF!-#REF!</f>
        <v>#REF!</v>
      </c>
    </row>
    <row r="1698" spans="1:12" ht="51" hidden="1">
      <c r="A1698" s="229" t="s">
        <v>244</v>
      </c>
      <c r="B1698" s="225" t="s">
        <v>54</v>
      </c>
      <c r="C1698" s="225" t="s">
        <v>52</v>
      </c>
      <c r="D1698" s="225" t="s">
        <v>177</v>
      </c>
      <c r="E1698" s="225" t="s">
        <v>223</v>
      </c>
      <c r="F1698" s="225"/>
      <c r="G1698" s="230"/>
      <c r="H1698" s="230"/>
      <c r="I1698" s="230"/>
      <c r="J1698" s="207" t="e">
        <f>#REF!+H1698+I1698+G1698</f>
        <v>#REF!</v>
      </c>
      <c r="K1698" s="198">
        <v>1</v>
      </c>
    </row>
    <row r="1699" spans="1:12" hidden="1">
      <c r="A1699" s="229" t="s">
        <v>245</v>
      </c>
      <c r="B1699" s="225" t="s">
        <v>54</v>
      </c>
      <c r="C1699" s="225" t="s">
        <v>52</v>
      </c>
      <c r="D1699" s="225" t="s">
        <v>177</v>
      </c>
      <c r="E1699" s="225" t="s">
        <v>223</v>
      </c>
      <c r="F1699" s="225"/>
      <c r="G1699" s="230"/>
      <c r="H1699" s="230"/>
      <c r="I1699" s="230"/>
      <c r="J1699" s="207" t="e">
        <f>#REF!+H1699+I1699+G1699</f>
        <v>#REF!</v>
      </c>
      <c r="K1699" s="198">
        <v>1</v>
      </c>
      <c r="L1699" s="283" t="e">
        <f>#REF!-#REF!</f>
        <v>#REF!</v>
      </c>
    </row>
    <row r="1700" spans="1:12" ht="25.5" hidden="1">
      <c r="A1700" s="229" t="s">
        <v>246</v>
      </c>
      <c r="B1700" s="225" t="s">
        <v>54</v>
      </c>
      <c r="C1700" s="225" t="s">
        <v>52</v>
      </c>
      <c r="D1700" s="225" t="s">
        <v>177</v>
      </c>
      <c r="E1700" s="225" t="s">
        <v>223</v>
      </c>
      <c r="F1700" s="225"/>
      <c r="G1700" s="230"/>
      <c r="H1700" s="230"/>
      <c r="I1700" s="230"/>
      <c r="J1700" s="207" t="e">
        <f>#REF!+H1700+I1700+G1700</f>
        <v>#REF!</v>
      </c>
      <c r="K1700" s="198">
        <v>1</v>
      </c>
    </row>
    <row r="1701" spans="1:12" hidden="1">
      <c r="A1701" s="229" t="s">
        <v>247</v>
      </c>
      <c r="B1701" s="225" t="s">
        <v>54</v>
      </c>
      <c r="C1701" s="225" t="s">
        <v>52</v>
      </c>
      <c r="D1701" s="225" t="s">
        <v>177</v>
      </c>
      <c r="E1701" s="225" t="s">
        <v>248</v>
      </c>
      <c r="F1701" s="225"/>
      <c r="G1701" s="232"/>
      <c r="H1701" s="232"/>
      <c r="I1701" s="232"/>
      <c r="J1701" s="207" t="e">
        <f>#REF!+H1701+I1701+G1701</f>
        <v>#REF!</v>
      </c>
      <c r="K1701" s="198">
        <v>1</v>
      </c>
    </row>
    <row r="1702" spans="1:12" ht="25.5" hidden="1">
      <c r="A1702" s="229" t="s">
        <v>261</v>
      </c>
      <c r="B1702" s="225" t="s">
        <v>54</v>
      </c>
      <c r="C1702" s="225" t="s">
        <v>52</v>
      </c>
      <c r="D1702" s="225" t="s">
        <v>177</v>
      </c>
      <c r="E1702" s="225" t="s">
        <v>223</v>
      </c>
      <c r="F1702" s="225"/>
      <c r="G1702" s="232"/>
      <c r="H1702" s="232"/>
      <c r="I1702" s="232"/>
      <c r="J1702" s="207" t="e">
        <f>#REF!+H1702+I1702+G1702</f>
        <v>#REF!</v>
      </c>
      <c r="K1702" s="198">
        <v>1</v>
      </c>
    </row>
    <row r="1703" spans="1:12" ht="38.25" hidden="1">
      <c r="A1703" s="229" t="s">
        <v>262</v>
      </c>
      <c r="B1703" s="225" t="s">
        <v>54</v>
      </c>
      <c r="C1703" s="225" t="s">
        <v>52</v>
      </c>
      <c r="D1703" s="225" t="s">
        <v>177</v>
      </c>
      <c r="E1703" s="225" t="s">
        <v>223</v>
      </c>
      <c r="F1703" s="225"/>
      <c r="G1703" s="232"/>
      <c r="H1703" s="232"/>
      <c r="I1703" s="232"/>
      <c r="J1703" s="207" t="e">
        <f>#REF!+H1703+I1703+G1703</f>
        <v>#REF!</v>
      </c>
      <c r="K1703" s="198">
        <v>1</v>
      </c>
    </row>
    <row r="1704" spans="1:12" ht="25.5" hidden="1">
      <c r="A1704" s="229" t="s">
        <v>263</v>
      </c>
      <c r="B1704" s="225" t="s">
        <v>54</v>
      </c>
      <c r="C1704" s="225" t="s">
        <v>52</v>
      </c>
      <c r="D1704" s="225" t="s">
        <v>177</v>
      </c>
      <c r="E1704" s="225" t="s">
        <v>223</v>
      </c>
      <c r="F1704" s="225"/>
      <c r="G1704" s="232"/>
      <c r="H1704" s="232"/>
      <c r="I1704" s="232"/>
      <c r="J1704" s="207" t="e">
        <f>#REF!+H1704+I1704+G1704</f>
        <v>#REF!</v>
      </c>
      <c r="K1704" s="198">
        <v>1</v>
      </c>
    </row>
    <row r="1705" spans="1:12" ht="25.5" hidden="1">
      <c r="A1705" s="229" t="s">
        <v>264</v>
      </c>
      <c r="B1705" s="225" t="s">
        <v>54</v>
      </c>
      <c r="C1705" s="225" t="s">
        <v>52</v>
      </c>
      <c r="D1705" s="225" t="s">
        <v>177</v>
      </c>
      <c r="E1705" s="225" t="s">
        <v>223</v>
      </c>
      <c r="F1705" s="225"/>
      <c r="G1705" s="232"/>
      <c r="H1705" s="232"/>
      <c r="I1705" s="232"/>
      <c r="J1705" s="207" t="e">
        <f>#REF!+H1705+I1705+G1705</f>
        <v>#REF!</v>
      </c>
      <c r="K1705" s="198">
        <v>1</v>
      </c>
    </row>
    <row r="1706" spans="1:12" hidden="1">
      <c r="A1706" s="229" t="s">
        <v>265</v>
      </c>
      <c r="B1706" s="225" t="s">
        <v>54</v>
      </c>
      <c r="C1706" s="225" t="s">
        <v>52</v>
      </c>
      <c r="D1706" s="225" t="s">
        <v>177</v>
      </c>
      <c r="E1706" s="225" t="s">
        <v>223</v>
      </c>
      <c r="F1706" s="225"/>
      <c r="G1706" s="232"/>
      <c r="H1706" s="232"/>
      <c r="I1706" s="232"/>
      <c r="J1706" s="207" t="e">
        <f>#REF!+H1706+I1706+G1706</f>
        <v>#REF!</v>
      </c>
      <c r="K1706" s="198">
        <v>1</v>
      </c>
    </row>
    <row r="1707" spans="1:12" hidden="1">
      <c r="A1707" s="229" t="s">
        <v>266</v>
      </c>
      <c r="B1707" s="225" t="s">
        <v>54</v>
      </c>
      <c r="C1707" s="225" t="s">
        <v>52</v>
      </c>
      <c r="D1707" s="225" t="s">
        <v>177</v>
      </c>
      <c r="E1707" s="225" t="s">
        <v>223</v>
      </c>
      <c r="F1707" s="225"/>
      <c r="G1707" s="232"/>
      <c r="H1707" s="232"/>
      <c r="I1707" s="232"/>
      <c r="J1707" s="207" t="e">
        <f>#REF!+H1707+I1707+G1707</f>
        <v>#REF!</v>
      </c>
      <c r="K1707" s="198">
        <v>1</v>
      </c>
    </row>
    <row r="1708" spans="1:12" ht="25.5" hidden="1">
      <c r="A1708" s="229" t="s">
        <v>267</v>
      </c>
      <c r="B1708" s="225" t="s">
        <v>54</v>
      </c>
      <c r="C1708" s="225" t="s">
        <v>52</v>
      </c>
      <c r="D1708" s="225" t="s">
        <v>177</v>
      </c>
      <c r="E1708" s="225" t="s">
        <v>223</v>
      </c>
      <c r="F1708" s="225"/>
      <c r="G1708" s="232"/>
      <c r="H1708" s="232"/>
      <c r="I1708" s="232"/>
      <c r="J1708" s="207" t="e">
        <f>#REF!+H1708+I1708+G1708</f>
        <v>#REF!</v>
      </c>
      <c r="K1708" s="198">
        <v>1</v>
      </c>
    </row>
    <row r="1709" spans="1:12" ht="25.5" hidden="1">
      <c r="A1709" s="229" t="s">
        <v>278</v>
      </c>
      <c r="B1709" s="225" t="s">
        <v>54</v>
      </c>
      <c r="C1709" s="225" t="s">
        <v>52</v>
      </c>
      <c r="D1709" s="225" t="s">
        <v>177</v>
      </c>
      <c r="E1709" s="225" t="s">
        <v>223</v>
      </c>
      <c r="F1709" s="225"/>
      <c r="G1709" s="232"/>
      <c r="H1709" s="232"/>
      <c r="I1709" s="232"/>
      <c r="J1709" s="207" t="e">
        <f>#REF!+H1709+I1709+G1709</f>
        <v>#REF!</v>
      </c>
      <c r="K1709" s="198">
        <v>1</v>
      </c>
    </row>
    <row r="1710" spans="1:12" ht="25.5" hidden="1">
      <c r="A1710" s="229" t="s">
        <v>279</v>
      </c>
      <c r="B1710" s="225" t="s">
        <v>54</v>
      </c>
      <c r="C1710" s="225" t="s">
        <v>52</v>
      </c>
      <c r="D1710" s="225" t="s">
        <v>177</v>
      </c>
      <c r="E1710" s="225" t="s">
        <v>223</v>
      </c>
      <c r="F1710" s="225"/>
      <c r="G1710" s="232"/>
      <c r="H1710" s="232"/>
      <c r="I1710" s="232"/>
      <c r="J1710" s="207" t="e">
        <f>#REF!+H1710+I1710+G1710</f>
        <v>#REF!</v>
      </c>
      <c r="K1710" s="198">
        <v>1</v>
      </c>
    </row>
    <row r="1711" spans="1:12" hidden="1">
      <c r="A1711" s="229" t="s">
        <v>280</v>
      </c>
      <c r="B1711" s="225" t="s">
        <v>54</v>
      </c>
      <c r="C1711" s="225" t="s">
        <v>52</v>
      </c>
      <c r="D1711" s="225" t="s">
        <v>177</v>
      </c>
      <c r="E1711" s="225" t="s">
        <v>223</v>
      </c>
      <c r="F1711" s="225"/>
      <c r="G1711" s="230"/>
      <c r="H1711" s="230"/>
      <c r="I1711" s="230"/>
      <c r="J1711" s="207" t="e">
        <f>#REF!+H1711+I1711+G1711</f>
        <v>#REF!</v>
      </c>
      <c r="K1711" s="198">
        <v>1</v>
      </c>
    </row>
    <row r="1712" spans="1:12" hidden="1">
      <c r="A1712" s="229" t="s">
        <v>281</v>
      </c>
      <c r="B1712" s="225" t="s">
        <v>54</v>
      </c>
      <c r="C1712" s="225" t="s">
        <v>52</v>
      </c>
      <c r="D1712" s="225" t="s">
        <v>177</v>
      </c>
      <c r="E1712" s="225" t="s">
        <v>223</v>
      </c>
      <c r="F1712" s="225"/>
      <c r="G1712" s="230"/>
      <c r="H1712" s="230"/>
      <c r="I1712" s="230"/>
      <c r="J1712" s="207" t="e">
        <f>#REF!+H1712+I1712+G1712</f>
        <v>#REF!</v>
      </c>
      <c r="K1712" s="198">
        <v>1</v>
      </c>
    </row>
    <row r="1713" spans="1:11" hidden="1">
      <c r="A1713" s="229" t="s">
        <v>220</v>
      </c>
      <c r="B1713" s="225" t="s">
        <v>54</v>
      </c>
      <c r="C1713" s="225" t="s">
        <v>52</v>
      </c>
      <c r="D1713" s="225" t="s">
        <v>177</v>
      </c>
      <c r="E1713" s="225" t="s">
        <v>223</v>
      </c>
      <c r="F1713" s="225"/>
      <c r="G1713" s="230"/>
      <c r="H1713" s="230"/>
      <c r="I1713" s="230"/>
      <c r="J1713" s="207" t="e">
        <f>#REF!+H1713+I1713+G1713</f>
        <v>#REF!</v>
      </c>
      <c r="K1713" s="198">
        <v>1</v>
      </c>
    </row>
    <row r="1714" spans="1:11" ht="13.5" hidden="1">
      <c r="A1714" s="227" t="s">
        <v>282</v>
      </c>
      <c r="B1714" s="225" t="s">
        <v>54</v>
      </c>
      <c r="C1714" s="225" t="s">
        <v>52</v>
      </c>
      <c r="D1714" s="225" t="s">
        <v>177</v>
      </c>
      <c r="E1714" s="225" t="s">
        <v>194</v>
      </c>
      <c r="F1714" s="225">
        <v>230</v>
      </c>
      <c r="G1714" s="233">
        <f>G1715+G1716</f>
        <v>0</v>
      </c>
      <c r="H1714" s="233">
        <f>H1715+H1716</f>
        <v>0</v>
      </c>
      <c r="I1714" s="233">
        <f>I1715+I1716</f>
        <v>0</v>
      </c>
      <c r="J1714" s="207" t="e">
        <f>#REF!+H1714+I1714+G1714</f>
        <v>#REF!</v>
      </c>
      <c r="K1714" s="198">
        <v>1</v>
      </c>
    </row>
    <row r="1715" spans="1:11" hidden="1">
      <c r="A1715" s="229" t="s">
        <v>283</v>
      </c>
      <c r="B1715" s="225" t="s">
        <v>54</v>
      </c>
      <c r="C1715" s="225" t="s">
        <v>52</v>
      </c>
      <c r="D1715" s="225" t="s">
        <v>177</v>
      </c>
      <c r="E1715" s="225" t="s">
        <v>284</v>
      </c>
      <c r="F1715" s="225">
        <v>231</v>
      </c>
      <c r="G1715" s="232"/>
      <c r="H1715" s="232"/>
      <c r="I1715" s="232"/>
      <c r="J1715" s="207" t="e">
        <f>#REF!+H1715+I1715+G1715</f>
        <v>#REF!</v>
      </c>
      <c r="K1715" s="198">
        <v>1</v>
      </c>
    </row>
    <row r="1716" spans="1:11" hidden="1">
      <c r="A1716" s="229" t="s">
        <v>285</v>
      </c>
      <c r="B1716" s="225" t="s">
        <v>54</v>
      </c>
      <c r="C1716" s="225" t="s">
        <v>52</v>
      </c>
      <c r="D1716" s="225" t="s">
        <v>177</v>
      </c>
      <c r="E1716" s="225" t="s">
        <v>284</v>
      </c>
      <c r="F1716" s="225">
        <v>232</v>
      </c>
      <c r="G1716" s="232"/>
      <c r="H1716" s="232"/>
      <c r="I1716" s="232"/>
      <c r="J1716" s="207" t="e">
        <f>#REF!+H1716+I1716+G1716</f>
        <v>#REF!</v>
      </c>
      <c r="K1716" s="198">
        <v>1</v>
      </c>
    </row>
    <row r="1717" spans="1:11" ht="27" hidden="1">
      <c r="A1717" s="227" t="s">
        <v>286</v>
      </c>
      <c r="B1717" s="225" t="s">
        <v>54</v>
      </c>
      <c r="C1717" s="225" t="s">
        <v>52</v>
      </c>
      <c r="D1717" s="225" t="s">
        <v>177</v>
      </c>
      <c r="E1717" s="225" t="s">
        <v>223</v>
      </c>
      <c r="F1717" s="225">
        <v>240</v>
      </c>
      <c r="G1717" s="233">
        <f>G1718+G1719</f>
        <v>0</v>
      </c>
      <c r="H1717" s="233">
        <f>H1718+H1719</f>
        <v>0</v>
      </c>
      <c r="I1717" s="233">
        <f>I1718+I1719</f>
        <v>0</v>
      </c>
      <c r="J1717" s="207" t="e">
        <f>#REF!+H1717+I1717+G1717</f>
        <v>#REF!</v>
      </c>
      <c r="K1717" s="198">
        <v>1</v>
      </c>
    </row>
    <row r="1718" spans="1:11" ht="25.5" hidden="1">
      <c r="A1718" s="229" t="s">
        <v>287</v>
      </c>
      <c r="B1718" s="225" t="s">
        <v>54</v>
      </c>
      <c r="C1718" s="225" t="s">
        <v>52</v>
      </c>
      <c r="D1718" s="225" t="s">
        <v>177</v>
      </c>
      <c r="E1718" s="225" t="s">
        <v>223</v>
      </c>
      <c r="F1718" s="225">
        <v>241</v>
      </c>
      <c r="G1718" s="232"/>
      <c r="H1718" s="232"/>
      <c r="I1718" s="232"/>
      <c r="J1718" s="207" t="e">
        <f>#REF!+H1718+I1718+G1718</f>
        <v>#REF!</v>
      </c>
      <c r="K1718" s="198">
        <v>1</v>
      </c>
    </row>
    <row r="1719" spans="1:11" ht="25.5" hidden="1">
      <c r="A1719" s="229" t="s">
        <v>292</v>
      </c>
      <c r="B1719" s="225" t="s">
        <v>54</v>
      </c>
      <c r="C1719" s="225" t="s">
        <v>52</v>
      </c>
      <c r="D1719" s="225" t="s">
        <v>177</v>
      </c>
      <c r="E1719" s="225" t="s">
        <v>223</v>
      </c>
      <c r="F1719" s="225">
        <v>242</v>
      </c>
      <c r="G1719" s="232"/>
      <c r="H1719" s="232"/>
      <c r="I1719" s="232"/>
      <c r="J1719" s="207" t="e">
        <f>#REF!+H1719+I1719+G1719</f>
        <v>#REF!</v>
      </c>
      <c r="K1719" s="198">
        <v>1</v>
      </c>
    </row>
    <row r="1720" spans="1:11" ht="27" hidden="1">
      <c r="A1720" s="227" t="s">
        <v>293</v>
      </c>
      <c r="B1720" s="225" t="s">
        <v>54</v>
      </c>
      <c r="C1720" s="225" t="s">
        <v>52</v>
      </c>
      <c r="D1720" s="225" t="s">
        <v>177</v>
      </c>
      <c r="E1720" s="225" t="s">
        <v>294</v>
      </c>
      <c r="F1720" s="225" t="s">
        <v>295</v>
      </c>
      <c r="G1720" s="233">
        <f>G1721</f>
        <v>0</v>
      </c>
      <c r="H1720" s="233">
        <f>H1721</f>
        <v>0</v>
      </c>
      <c r="I1720" s="233">
        <f>I1721</f>
        <v>0</v>
      </c>
      <c r="J1720" s="207" t="e">
        <f>#REF!+H1720+I1720+G1720</f>
        <v>#REF!</v>
      </c>
      <c r="K1720" s="198">
        <v>1</v>
      </c>
    </row>
    <row r="1721" spans="1:11" ht="25.5" hidden="1">
      <c r="A1721" s="229" t="s">
        <v>296</v>
      </c>
      <c r="B1721" s="225" t="s">
        <v>54</v>
      </c>
      <c r="C1721" s="225" t="s">
        <v>52</v>
      </c>
      <c r="D1721" s="225" t="s">
        <v>177</v>
      </c>
      <c r="E1721" s="225" t="s">
        <v>297</v>
      </c>
      <c r="F1721" s="225" t="s">
        <v>298</v>
      </c>
      <c r="G1721" s="232"/>
      <c r="H1721" s="232"/>
      <c r="I1721" s="232"/>
      <c r="J1721" s="207" t="e">
        <f>#REF!+H1721+I1721+G1721</f>
        <v>#REF!</v>
      </c>
      <c r="K1721" s="198">
        <v>1</v>
      </c>
    </row>
    <row r="1722" spans="1:11" ht="13.5" hidden="1">
      <c r="A1722" s="227" t="s">
        <v>299</v>
      </c>
      <c r="B1722" s="225" t="s">
        <v>54</v>
      </c>
      <c r="C1722" s="225" t="s">
        <v>52</v>
      </c>
      <c r="D1722" s="225" t="s">
        <v>177</v>
      </c>
      <c r="E1722" s="225" t="s">
        <v>300</v>
      </c>
      <c r="F1722" s="225">
        <v>260</v>
      </c>
      <c r="G1722" s="233">
        <f>G1723+G1726</f>
        <v>0</v>
      </c>
      <c r="H1722" s="233">
        <f>H1723+H1726</f>
        <v>0</v>
      </c>
      <c r="I1722" s="233">
        <f>I1723+I1726</f>
        <v>0</v>
      </c>
      <c r="J1722" s="207" t="e">
        <f>#REF!+H1722+I1722+G1722</f>
        <v>#REF!</v>
      </c>
      <c r="K1722" s="198">
        <v>1</v>
      </c>
    </row>
    <row r="1723" spans="1:11" ht="25.5" hidden="1">
      <c r="A1723" s="229" t="s">
        <v>301</v>
      </c>
      <c r="B1723" s="225" t="s">
        <v>54</v>
      </c>
      <c r="C1723" s="225" t="s">
        <v>52</v>
      </c>
      <c r="D1723" s="225" t="s">
        <v>177</v>
      </c>
      <c r="E1723" s="225" t="s">
        <v>302</v>
      </c>
      <c r="F1723" s="225">
        <v>262</v>
      </c>
      <c r="G1723" s="233">
        <f>G1724+G1725</f>
        <v>0</v>
      </c>
      <c r="H1723" s="233">
        <f>H1724+H1725</f>
        <v>0</v>
      </c>
      <c r="I1723" s="233">
        <f>I1724+I1725</f>
        <v>0</v>
      </c>
      <c r="J1723" s="207" t="e">
        <f>#REF!+H1723+I1723+G1723</f>
        <v>#REF!</v>
      </c>
      <c r="K1723" s="198">
        <v>1</v>
      </c>
    </row>
    <row r="1724" spans="1:11" hidden="1">
      <c r="A1724" s="229" t="s">
        <v>303</v>
      </c>
      <c r="B1724" s="225" t="s">
        <v>54</v>
      </c>
      <c r="C1724" s="225" t="s">
        <v>52</v>
      </c>
      <c r="D1724" s="225" t="s">
        <v>177</v>
      </c>
      <c r="E1724" s="225" t="s">
        <v>302</v>
      </c>
      <c r="F1724" s="225"/>
      <c r="G1724" s="230"/>
      <c r="H1724" s="230"/>
      <c r="I1724" s="230"/>
      <c r="J1724" s="207" t="e">
        <f>#REF!+H1724+I1724+G1724</f>
        <v>#REF!</v>
      </c>
      <c r="K1724" s="198">
        <v>1</v>
      </c>
    </row>
    <row r="1725" spans="1:11" hidden="1">
      <c r="A1725" s="229" t="s">
        <v>304</v>
      </c>
      <c r="B1725" s="225" t="s">
        <v>54</v>
      </c>
      <c r="C1725" s="225" t="s">
        <v>52</v>
      </c>
      <c r="D1725" s="225" t="s">
        <v>177</v>
      </c>
      <c r="E1725" s="225" t="s">
        <v>302</v>
      </c>
      <c r="F1725" s="225"/>
      <c r="G1725" s="230"/>
      <c r="H1725" s="230"/>
      <c r="I1725" s="230"/>
      <c r="J1725" s="207" t="e">
        <f>#REF!+H1725+I1725+G1725</f>
        <v>#REF!</v>
      </c>
      <c r="K1725" s="198">
        <v>1</v>
      </c>
    </row>
    <row r="1726" spans="1:11" ht="25.5" hidden="1">
      <c r="A1726" s="229" t="s">
        <v>305</v>
      </c>
      <c r="B1726" s="225" t="s">
        <v>54</v>
      </c>
      <c r="C1726" s="225" t="s">
        <v>52</v>
      </c>
      <c r="D1726" s="225" t="s">
        <v>177</v>
      </c>
      <c r="E1726" s="225" t="s">
        <v>306</v>
      </c>
      <c r="F1726" s="225" t="s">
        <v>307</v>
      </c>
      <c r="G1726" s="230"/>
      <c r="H1726" s="230"/>
      <c r="I1726" s="230"/>
      <c r="J1726" s="207" t="e">
        <f>#REF!+H1726+I1726+G1726</f>
        <v>#REF!</v>
      </c>
      <c r="K1726" s="198">
        <v>1</v>
      </c>
    </row>
    <row r="1727" spans="1:11" ht="13.5" hidden="1">
      <c r="A1727" s="227" t="s">
        <v>308</v>
      </c>
      <c r="B1727" s="225" t="s">
        <v>54</v>
      </c>
      <c r="C1727" s="225" t="s">
        <v>52</v>
      </c>
      <c r="D1727" s="225" t="s">
        <v>177</v>
      </c>
      <c r="E1727" s="225" t="s">
        <v>223</v>
      </c>
      <c r="F1727" s="225">
        <v>290</v>
      </c>
      <c r="G1727" s="228">
        <f>G1728+G1729+G1730+G1731+G1732+G1733+G1734+G1735</f>
        <v>0</v>
      </c>
      <c r="H1727" s="228">
        <f>H1728+H1729+H1730+H1731+H1732+H1733+H1734+H1735</f>
        <v>0</v>
      </c>
      <c r="I1727" s="228">
        <f>I1728+I1729+I1730+I1731+I1732+I1733+I1734+I1735</f>
        <v>0</v>
      </c>
      <c r="J1727" s="207" t="e">
        <f>#REF!+H1727+I1727+G1727</f>
        <v>#REF!</v>
      </c>
      <c r="K1727" s="198">
        <v>1</v>
      </c>
    </row>
    <row r="1728" spans="1:11" ht="25.5" hidden="1">
      <c r="A1728" s="229" t="s">
        <v>309</v>
      </c>
      <c r="B1728" s="225" t="s">
        <v>54</v>
      </c>
      <c r="C1728" s="225" t="s">
        <v>52</v>
      </c>
      <c r="D1728" s="225" t="s">
        <v>177</v>
      </c>
      <c r="E1728" s="225" t="s">
        <v>310</v>
      </c>
      <c r="F1728" s="225"/>
      <c r="G1728" s="230"/>
      <c r="H1728" s="230"/>
      <c r="I1728" s="230"/>
      <c r="J1728" s="207" t="e">
        <f>#REF!+H1728+I1728+G1728</f>
        <v>#REF!</v>
      </c>
      <c r="K1728" s="198">
        <v>1</v>
      </c>
    </row>
    <row r="1729" spans="1:13" hidden="1">
      <c r="A1729" s="229" t="s">
        <v>311</v>
      </c>
      <c r="B1729" s="225" t="s">
        <v>54</v>
      </c>
      <c r="C1729" s="225" t="s">
        <v>52</v>
      </c>
      <c r="D1729" s="225" t="s">
        <v>177</v>
      </c>
      <c r="E1729" s="225" t="s">
        <v>312</v>
      </c>
      <c r="F1729" s="225"/>
      <c r="G1729" s="232"/>
      <c r="H1729" s="232"/>
      <c r="I1729" s="232"/>
      <c r="J1729" s="207" t="e">
        <f>#REF!+H1729+I1729+G1729</f>
        <v>#REF!</v>
      </c>
      <c r="K1729" s="198">
        <v>1</v>
      </c>
    </row>
    <row r="1730" spans="1:13" hidden="1">
      <c r="A1730" s="229" t="s">
        <v>313</v>
      </c>
      <c r="B1730" s="225" t="s">
        <v>54</v>
      </c>
      <c r="C1730" s="225" t="s">
        <v>52</v>
      </c>
      <c r="D1730" s="225" t="s">
        <v>177</v>
      </c>
      <c r="E1730" s="225" t="s">
        <v>223</v>
      </c>
      <c r="F1730" s="225"/>
      <c r="G1730" s="232"/>
      <c r="H1730" s="232"/>
      <c r="I1730" s="232"/>
      <c r="J1730" s="207" t="e">
        <f>#REF!+H1730+I1730+G1730</f>
        <v>#REF!</v>
      </c>
      <c r="K1730" s="198">
        <v>1</v>
      </c>
    </row>
    <row r="1731" spans="1:13" hidden="1">
      <c r="A1731" s="229" t="s">
        <v>314</v>
      </c>
      <c r="B1731" s="225" t="s">
        <v>54</v>
      </c>
      <c r="C1731" s="225" t="s">
        <v>52</v>
      </c>
      <c r="D1731" s="225" t="s">
        <v>177</v>
      </c>
      <c r="E1731" s="225" t="s">
        <v>223</v>
      </c>
      <c r="F1731" s="225"/>
      <c r="G1731" s="232"/>
      <c r="H1731" s="232"/>
      <c r="I1731" s="232"/>
      <c r="J1731" s="207" t="e">
        <f>#REF!+H1731+I1731+G1731</f>
        <v>#REF!</v>
      </c>
      <c r="K1731" s="198">
        <v>1</v>
      </c>
    </row>
    <row r="1732" spans="1:13" hidden="1">
      <c r="A1732" s="229" t="s">
        <v>315</v>
      </c>
      <c r="B1732" s="225" t="s">
        <v>54</v>
      </c>
      <c r="C1732" s="225" t="s">
        <v>52</v>
      </c>
      <c r="D1732" s="225" t="s">
        <v>177</v>
      </c>
      <c r="E1732" s="225" t="s">
        <v>223</v>
      </c>
      <c r="F1732" s="225"/>
      <c r="G1732" s="230"/>
      <c r="H1732" s="230"/>
      <c r="I1732" s="230"/>
      <c r="J1732" s="207" t="e">
        <f>#REF!+H1732+I1732+G1732</f>
        <v>#REF!</v>
      </c>
      <c r="K1732" s="198">
        <v>1</v>
      </c>
    </row>
    <row r="1733" spans="1:13" ht="38.25" hidden="1">
      <c r="A1733" s="229" t="s">
        <v>316</v>
      </c>
      <c r="B1733" s="225" t="s">
        <v>54</v>
      </c>
      <c r="C1733" s="225" t="s">
        <v>52</v>
      </c>
      <c r="D1733" s="225" t="s">
        <v>177</v>
      </c>
      <c r="E1733" s="225" t="s">
        <v>223</v>
      </c>
      <c r="F1733" s="225"/>
      <c r="G1733" s="230"/>
      <c r="H1733" s="230"/>
      <c r="I1733" s="230"/>
      <c r="J1733" s="207" t="e">
        <f>#REF!+H1733+I1733+G1733</f>
        <v>#REF!</v>
      </c>
      <c r="K1733" s="198">
        <v>1</v>
      </c>
    </row>
    <row r="1734" spans="1:13" hidden="1">
      <c r="A1734" s="229" t="s">
        <v>317</v>
      </c>
      <c r="B1734" s="225" t="s">
        <v>54</v>
      </c>
      <c r="C1734" s="225" t="s">
        <v>52</v>
      </c>
      <c r="D1734" s="225" t="s">
        <v>177</v>
      </c>
      <c r="E1734" s="225" t="s">
        <v>223</v>
      </c>
      <c r="F1734" s="225"/>
      <c r="G1734" s="230"/>
      <c r="H1734" s="230"/>
      <c r="I1734" s="230"/>
      <c r="J1734" s="207" t="e">
        <f>#REF!+H1734+I1734+G1734</f>
        <v>#REF!</v>
      </c>
      <c r="K1734" s="198">
        <v>1</v>
      </c>
    </row>
    <row r="1735" spans="1:13" hidden="1">
      <c r="A1735" s="229" t="s">
        <v>220</v>
      </c>
      <c r="B1735" s="225" t="s">
        <v>54</v>
      </c>
      <c r="C1735" s="225" t="s">
        <v>52</v>
      </c>
      <c r="D1735" s="225" t="s">
        <v>177</v>
      </c>
      <c r="E1735" s="225" t="s">
        <v>223</v>
      </c>
      <c r="F1735" s="225"/>
      <c r="G1735" s="232"/>
      <c r="H1735" s="232"/>
      <c r="I1735" s="232"/>
      <c r="J1735" s="207" t="e">
        <f>#REF!+H1735+I1735+G1735</f>
        <v>#REF!</v>
      </c>
      <c r="K1735" s="198">
        <v>1</v>
      </c>
    </row>
    <row r="1736" spans="1:13" ht="13.5">
      <c r="A1736" s="227" t="s">
        <v>319</v>
      </c>
      <c r="B1736" s="225" t="s">
        <v>54</v>
      </c>
      <c r="C1736" s="225" t="s">
        <v>52</v>
      </c>
      <c r="D1736" s="225" t="s">
        <v>177</v>
      </c>
      <c r="E1736" s="225" t="s">
        <v>223</v>
      </c>
      <c r="F1736" s="234">
        <v>300</v>
      </c>
      <c r="G1736" s="235">
        <f>G1737+G1743+G1744</f>
        <v>300</v>
      </c>
      <c r="H1736" s="235">
        <f>H1737+H1743+H1744</f>
        <v>300</v>
      </c>
      <c r="I1736" s="235">
        <f>I1737+I1743+I1744</f>
        <v>350</v>
      </c>
      <c r="J1736" s="207">
        <f>H1736+I1736+G1736</f>
        <v>950</v>
      </c>
      <c r="K1736" s="198">
        <v>1</v>
      </c>
      <c r="L1736" s="283" t="e">
        <f>#REF!-#REF!</f>
        <v>#REF!</v>
      </c>
      <c r="M1736" s="283" t="e">
        <f>G1736-#REF!</f>
        <v>#REF!</v>
      </c>
    </row>
    <row r="1737" spans="1:13" ht="25.5" hidden="1">
      <c r="A1737" s="231" t="s">
        <v>320</v>
      </c>
      <c r="B1737" s="225" t="s">
        <v>54</v>
      </c>
      <c r="C1737" s="225" t="s">
        <v>52</v>
      </c>
      <c r="D1737" s="225" t="s">
        <v>177</v>
      </c>
      <c r="E1737" s="225" t="s">
        <v>223</v>
      </c>
      <c r="F1737" s="225">
        <v>310</v>
      </c>
      <c r="G1737" s="228">
        <f>G1738+G1739+G1740+G1741+G1742</f>
        <v>0</v>
      </c>
      <c r="H1737" s="228">
        <f>H1738+H1739+H1740+H1741+H1742</f>
        <v>0</v>
      </c>
      <c r="I1737" s="228">
        <f>I1738+I1739+I1740+I1741+I1742</f>
        <v>0</v>
      </c>
      <c r="J1737" s="207" t="e">
        <f>#REF!+H1737+I1737+G1737</f>
        <v>#REF!</v>
      </c>
      <c r="K1737" s="198">
        <v>1</v>
      </c>
    </row>
    <row r="1738" spans="1:13" ht="38.25" hidden="1">
      <c r="A1738" s="229" t="s">
        <v>321</v>
      </c>
      <c r="B1738" s="225" t="s">
        <v>54</v>
      </c>
      <c r="C1738" s="225" t="s">
        <v>52</v>
      </c>
      <c r="D1738" s="225" t="s">
        <v>177</v>
      </c>
      <c r="E1738" s="225" t="s">
        <v>223</v>
      </c>
      <c r="F1738" s="225"/>
      <c r="G1738" s="232"/>
      <c r="H1738" s="232"/>
      <c r="I1738" s="232"/>
      <c r="J1738" s="207" t="e">
        <f>#REF!+H1738+I1738+G1738</f>
        <v>#REF!</v>
      </c>
      <c r="K1738" s="198">
        <v>1</v>
      </c>
    </row>
    <row r="1739" spans="1:13" hidden="1">
      <c r="A1739" s="229" t="s">
        <v>322</v>
      </c>
      <c r="B1739" s="225" t="s">
        <v>54</v>
      </c>
      <c r="C1739" s="225" t="s">
        <v>52</v>
      </c>
      <c r="D1739" s="225" t="s">
        <v>177</v>
      </c>
      <c r="E1739" s="225"/>
      <c r="F1739" s="225"/>
      <c r="G1739" s="232"/>
      <c r="H1739" s="232"/>
      <c r="I1739" s="232"/>
      <c r="J1739" s="207" t="e">
        <f>#REF!+H1739+I1739+G1739</f>
        <v>#REF!</v>
      </c>
      <c r="K1739" s="198">
        <v>1</v>
      </c>
    </row>
    <row r="1740" spans="1:13" hidden="1">
      <c r="A1740" s="229" t="s">
        <v>323</v>
      </c>
      <c r="B1740" s="225" t="s">
        <v>54</v>
      </c>
      <c r="C1740" s="225" t="s">
        <v>52</v>
      </c>
      <c r="D1740" s="225" t="s">
        <v>177</v>
      </c>
      <c r="E1740" s="225" t="s">
        <v>223</v>
      </c>
      <c r="F1740" s="225"/>
      <c r="G1740" s="232"/>
      <c r="H1740" s="232"/>
      <c r="I1740" s="232"/>
      <c r="J1740" s="207" t="e">
        <f>#REF!+H1740+I1740+G1740</f>
        <v>#REF!</v>
      </c>
      <c r="K1740" s="198">
        <v>1</v>
      </c>
    </row>
    <row r="1741" spans="1:13" ht="38.25" hidden="1">
      <c r="A1741" s="229" t="s">
        <v>324</v>
      </c>
      <c r="B1741" s="225" t="s">
        <v>54</v>
      </c>
      <c r="C1741" s="225" t="s">
        <v>52</v>
      </c>
      <c r="D1741" s="225" t="s">
        <v>177</v>
      </c>
      <c r="E1741" s="225" t="s">
        <v>223</v>
      </c>
      <c r="F1741" s="225"/>
      <c r="G1741" s="230"/>
      <c r="H1741" s="230"/>
      <c r="I1741" s="230"/>
      <c r="J1741" s="207" t="e">
        <f>#REF!+H1741+I1741+G1741</f>
        <v>#REF!</v>
      </c>
      <c r="K1741" s="198">
        <v>1</v>
      </c>
    </row>
    <row r="1742" spans="1:13" hidden="1">
      <c r="A1742" s="229" t="s">
        <v>220</v>
      </c>
      <c r="B1742" s="225" t="s">
        <v>54</v>
      </c>
      <c r="C1742" s="225" t="s">
        <v>52</v>
      </c>
      <c r="D1742" s="225" t="s">
        <v>177</v>
      </c>
      <c r="E1742" s="225" t="s">
        <v>223</v>
      </c>
      <c r="F1742" s="225"/>
      <c r="G1742" s="232"/>
      <c r="H1742" s="232"/>
      <c r="I1742" s="232"/>
      <c r="J1742" s="207" t="e">
        <f>#REF!+H1742+I1742+G1742</f>
        <v>#REF!</v>
      </c>
      <c r="K1742" s="198">
        <v>1</v>
      </c>
    </row>
    <row r="1743" spans="1:13" hidden="1">
      <c r="A1743" s="231" t="s">
        <v>325</v>
      </c>
      <c r="B1743" s="225" t="s">
        <v>54</v>
      </c>
      <c r="C1743" s="225" t="s">
        <v>52</v>
      </c>
      <c r="D1743" s="225" t="s">
        <v>177</v>
      </c>
      <c r="E1743" s="225" t="s">
        <v>223</v>
      </c>
      <c r="F1743" s="225">
        <v>320</v>
      </c>
      <c r="G1743" s="232"/>
      <c r="H1743" s="232"/>
      <c r="I1743" s="232"/>
      <c r="J1743" s="207" t="e">
        <f>#REF!+H1743+I1743+G1743</f>
        <v>#REF!</v>
      </c>
      <c r="K1743" s="198">
        <v>1</v>
      </c>
    </row>
    <row r="1744" spans="1:13" ht="25.5">
      <c r="A1744" s="231" t="s">
        <v>326</v>
      </c>
      <c r="B1744" s="225" t="s">
        <v>54</v>
      </c>
      <c r="C1744" s="225" t="s">
        <v>52</v>
      </c>
      <c r="D1744" s="225" t="s">
        <v>177</v>
      </c>
      <c r="E1744" s="225" t="s">
        <v>223</v>
      </c>
      <c r="F1744" s="225">
        <v>340</v>
      </c>
      <c r="G1744" s="228">
        <f>G1745+G1746+G1747+G1748+G1749+G1750+G1751+G1752+G1753</f>
        <v>300</v>
      </c>
      <c r="H1744" s="228">
        <f>H1745+H1746+H1747+H1748+H1749+H1750+H1751+H1752+H1753</f>
        <v>300</v>
      </c>
      <c r="I1744" s="228">
        <f>I1745+I1746+I1747+I1748+I1749+I1750+I1751+I1752+I1753</f>
        <v>350</v>
      </c>
      <c r="J1744" s="207">
        <f>H1744+I1744+G1744</f>
        <v>950</v>
      </c>
      <c r="K1744" s="198">
        <v>1</v>
      </c>
      <c r="L1744" s="283" t="e">
        <f>#REF!-#REF!</f>
        <v>#REF!</v>
      </c>
      <c r="M1744" s="283" t="e">
        <f>G1744-#REF!</f>
        <v>#REF!</v>
      </c>
    </row>
    <row r="1745" spans="1:13" hidden="1">
      <c r="A1745" s="229" t="s">
        <v>327</v>
      </c>
      <c r="B1745" s="225" t="s">
        <v>54</v>
      </c>
      <c r="C1745" s="225" t="s">
        <v>52</v>
      </c>
      <c r="D1745" s="225" t="s">
        <v>177</v>
      </c>
      <c r="E1745" s="225" t="s">
        <v>223</v>
      </c>
      <c r="F1745" s="225"/>
      <c r="G1745" s="232"/>
      <c r="H1745" s="232"/>
      <c r="I1745" s="232"/>
      <c r="J1745" s="207" t="e">
        <f>#REF!+H1745+I1745+G1745</f>
        <v>#REF!</v>
      </c>
      <c r="K1745" s="198">
        <v>1</v>
      </c>
    </row>
    <row r="1746" spans="1:13" hidden="1">
      <c r="A1746" s="229" t="s">
        <v>328</v>
      </c>
      <c r="B1746" s="225" t="s">
        <v>54</v>
      </c>
      <c r="C1746" s="225" t="s">
        <v>52</v>
      </c>
      <c r="D1746" s="225" t="s">
        <v>177</v>
      </c>
      <c r="E1746" s="225" t="s">
        <v>223</v>
      </c>
      <c r="F1746" s="225"/>
      <c r="G1746" s="230"/>
      <c r="H1746" s="230"/>
      <c r="I1746" s="230"/>
      <c r="J1746" s="207" t="e">
        <f>#REF!+H1746+I1746+G1746</f>
        <v>#REF!</v>
      </c>
      <c r="K1746" s="198">
        <v>1</v>
      </c>
    </row>
    <row r="1747" spans="1:13" hidden="1">
      <c r="A1747" s="229" t="s">
        <v>329</v>
      </c>
      <c r="B1747" s="225" t="s">
        <v>54</v>
      </c>
      <c r="C1747" s="225" t="s">
        <v>52</v>
      </c>
      <c r="D1747" s="225" t="s">
        <v>177</v>
      </c>
      <c r="E1747" s="225" t="s">
        <v>223</v>
      </c>
      <c r="F1747" s="225"/>
      <c r="G1747" s="230"/>
      <c r="H1747" s="230"/>
      <c r="I1747" s="230"/>
      <c r="J1747" s="207" t="e">
        <f>#REF!+H1747+I1747+G1747</f>
        <v>#REF!</v>
      </c>
      <c r="K1747" s="198">
        <v>1</v>
      </c>
    </row>
    <row r="1748" spans="1:13" hidden="1">
      <c r="A1748" s="229" t="s">
        <v>330</v>
      </c>
      <c r="B1748" s="225" t="s">
        <v>54</v>
      </c>
      <c r="C1748" s="225" t="s">
        <v>52</v>
      </c>
      <c r="D1748" s="225" t="s">
        <v>177</v>
      </c>
      <c r="E1748" s="225" t="s">
        <v>223</v>
      </c>
      <c r="F1748" s="225"/>
      <c r="G1748" s="230"/>
      <c r="H1748" s="230"/>
      <c r="I1748" s="230"/>
      <c r="J1748" s="207" t="e">
        <f>#REF!+H1748+I1748+G1748</f>
        <v>#REF!</v>
      </c>
      <c r="K1748" s="198">
        <v>1</v>
      </c>
    </row>
    <row r="1749" spans="1:13" hidden="1">
      <c r="A1749" s="229" t="s">
        <v>331</v>
      </c>
      <c r="B1749" s="225" t="s">
        <v>54</v>
      </c>
      <c r="C1749" s="225" t="s">
        <v>52</v>
      </c>
      <c r="D1749" s="225" t="s">
        <v>177</v>
      </c>
      <c r="E1749" s="225" t="s">
        <v>223</v>
      </c>
      <c r="F1749" s="225"/>
      <c r="G1749" s="230"/>
      <c r="H1749" s="230"/>
      <c r="I1749" s="230"/>
      <c r="J1749" s="207" t="e">
        <f>#REF!+H1749+I1749+G1749</f>
        <v>#REF!</v>
      </c>
      <c r="K1749" s="198">
        <v>1</v>
      </c>
    </row>
    <row r="1750" spans="1:13" hidden="1">
      <c r="A1750" s="229" t="s">
        <v>332</v>
      </c>
      <c r="B1750" s="225" t="s">
        <v>54</v>
      </c>
      <c r="C1750" s="225" t="s">
        <v>52</v>
      </c>
      <c r="D1750" s="225" t="s">
        <v>177</v>
      </c>
      <c r="E1750" s="225" t="s">
        <v>223</v>
      </c>
      <c r="F1750" s="225"/>
      <c r="G1750" s="230"/>
      <c r="H1750" s="230"/>
      <c r="I1750" s="230"/>
      <c r="J1750" s="207" t="e">
        <f>#REF!+H1750+I1750+G1750</f>
        <v>#REF!</v>
      </c>
      <c r="K1750" s="198">
        <v>1</v>
      </c>
    </row>
    <row r="1751" spans="1:13" ht="25.5" hidden="1">
      <c r="A1751" s="229" t="s">
        <v>333</v>
      </c>
      <c r="B1751" s="225" t="s">
        <v>54</v>
      </c>
      <c r="C1751" s="225" t="s">
        <v>52</v>
      </c>
      <c r="D1751" s="225" t="s">
        <v>177</v>
      </c>
      <c r="E1751" s="225" t="s">
        <v>223</v>
      </c>
      <c r="F1751" s="225"/>
      <c r="G1751" s="230"/>
      <c r="H1751" s="230"/>
      <c r="I1751" s="230"/>
      <c r="J1751" s="207" t="e">
        <f>#REF!+H1751+I1751+G1751</f>
        <v>#REF!</v>
      </c>
      <c r="K1751" s="198">
        <v>1</v>
      </c>
    </row>
    <row r="1752" spans="1:13" ht="25.5" hidden="1">
      <c r="A1752" s="229" t="s">
        <v>334</v>
      </c>
      <c r="B1752" s="225" t="s">
        <v>54</v>
      </c>
      <c r="C1752" s="225" t="s">
        <v>52</v>
      </c>
      <c r="D1752" s="225" t="s">
        <v>177</v>
      </c>
      <c r="E1752" s="225" t="s">
        <v>248</v>
      </c>
      <c r="F1752" s="225"/>
      <c r="G1752" s="230"/>
      <c r="H1752" s="230"/>
      <c r="I1752" s="230"/>
      <c r="J1752" s="207" t="e">
        <f>#REF!+H1752+I1752+G1752</f>
        <v>#REF!</v>
      </c>
      <c r="K1752" s="198">
        <v>1</v>
      </c>
    </row>
    <row r="1753" spans="1:13">
      <c r="A1753" s="229" t="s">
        <v>335</v>
      </c>
      <c r="B1753" s="225" t="s">
        <v>54</v>
      </c>
      <c r="C1753" s="225" t="s">
        <v>52</v>
      </c>
      <c r="D1753" s="225" t="s">
        <v>177</v>
      </c>
      <c r="E1753" s="225" t="s">
        <v>223</v>
      </c>
      <c r="F1753" s="225"/>
      <c r="G1753" s="230">
        <v>300</v>
      </c>
      <c r="H1753" s="230">
        <v>300</v>
      </c>
      <c r="I1753" s="230">
        <v>350</v>
      </c>
      <c r="J1753" s="207">
        <f>H1753+I1753+G1753</f>
        <v>950</v>
      </c>
      <c r="K1753" s="198">
        <v>1</v>
      </c>
      <c r="L1753" s="283" t="e">
        <f>#REF!-#REF!</f>
        <v>#REF!</v>
      </c>
      <c r="M1753" s="283" t="e">
        <f>G1753-#REF!</f>
        <v>#REF!</v>
      </c>
    </row>
    <row r="1754" spans="1:13">
      <c r="A1754" s="221" t="s">
        <v>366</v>
      </c>
      <c r="B1754" s="222" t="s">
        <v>54</v>
      </c>
      <c r="C1754" s="222" t="s">
        <v>52</v>
      </c>
      <c r="D1754" s="222" t="s">
        <v>145</v>
      </c>
      <c r="E1754" s="222"/>
      <c r="F1754" s="222"/>
      <c r="G1754" s="223">
        <f>G1755+G1822</f>
        <v>950</v>
      </c>
      <c r="H1754" s="223">
        <f>H1755+H1822</f>
        <v>1000</v>
      </c>
      <c r="I1754" s="223">
        <f>I1755+I1822</f>
        <v>1050</v>
      </c>
      <c r="J1754" s="207">
        <f>H1754+I1754+G1754</f>
        <v>3000</v>
      </c>
      <c r="K1754" s="198">
        <v>1</v>
      </c>
      <c r="L1754" s="283" t="e">
        <f>#REF!-#REF!</f>
        <v>#REF!</v>
      </c>
      <c r="M1754" s="283" t="e">
        <f>G1754-#REF!</f>
        <v>#REF!</v>
      </c>
    </row>
    <row r="1755" spans="1:13">
      <c r="A1755" s="224" t="s">
        <v>212</v>
      </c>
      <c r="B1755" s="225" t="s">
        <v>54</v>
      </c>
      <c r="C1755" s="225" t="s">
        <v>52</v>
      </c>
      <c r="D1755" s="225" t="s">
        <v>145</v>
      </c>
      <c r="E1755" s="225"/>
      <c r="F1755" s="225" t="s">
        <v>152</v>
      </c>
      <c r="G1755" s="226">
        <f>G1756+G1762+G1800+G1803+G1806+G1808+G1813</f>
        <v>950</v>
      </c>
      <c r="H1755" s="226">
        <f>H1756+H1762+H1800+H1803+H1806+H1808+H1813</f>
        <v>1000</v>
      </c>
      <c r="I1755" s="226">
        <f>I1756+I1762+I1800+I1803+I1806+I1808+I1813</f>
        <v>1050</v>
      </c>
      <c r="J1755" s="207">
        <f>H1755+I1755+G1755</f>
        <v>3000</v>
      </c>
      <c r="K1755" s="198">
        <v>1</v>
      </c>
      <c r="L1755" s="283" t="e">
        <f>#REF!-#REF!</f>
        <v>#REF!</v>
      </c>
      <c r="M1755" s="283" t="e">
        <f>G1755-#REF!</f>
        <v>#REF!</v>
      </c>
    </row>
    <row r="1756" spans="1:13" ht="27" hidden="1">
      <c r="A1756" s="227" t="s">
        <v>213</v>
      </c>
      <c r="B1756" s="225" t="s">
        <v>54</v>
      </c>
      <c r="C1756" s="225" t="s">
        <v>52</v>
      </c>
      <c r="D1756" s="225" t="s">
        <v>145</v>
      </c>
      <c r="E1756" s="225" t="s">
        <v>214</v>
      </c>
      <c r="F1756" s="225"/>
      <c r="G1756" s="228">
        <f>G1757+G1758+G1761</f>
        <v>0</v>
      </c>
      <c r="H1756" s="228">
        <f>H1757+H1758+H1761</f>
        <v>0</v>
      </c>
      <c r="I1756" s="228">
        <f>I1757+I1758+I1761</f>
        <v>0</v>
      </c>
      <c r="J1756" s="207" t="e">
        <f>#REF!+H1756+I1756+G1756</f>
        <v>#REF!</v>
      </c>
      <c r="K1756" s="198">
        <v>1</v>
      </c>
    </row>
    <row r="1757" spans="1:13" hidden="1">
      <c r="A1757" s="229" t="s">
        <v>216</v>
      </c>
      <c r="B1757" s="225" t="s">
        <v>54</v>
      </c>
      <c r="C1757" s="225" t="s">
        <v>52</v>
      </c>
      <c r="D1757" s="225" t="s">
        <v>145</v>
      </c>
      <c r="E1757" s="225" t="s">
        <v>217</v>
      </c>
      <c r="F1757" s="225">
        <v>211</v>
      </c>
      <c r="G1757" s="230"/>
      <c r="H1757" s="230"/>
      <c r="I1757" s="230"/>
      <c r="J1757" s="207" t="e">
        <f>#REF!+H1757+I1757+G1757</f>
        <v>#REF!</v>
      </c>
      <c r="K1757" s="198">
        <v>1</v>
      </c>
    </row>
    <row r="1758" spans="1:13" hidden="1">
      <c r="A1758" s="231" t="s">
        <v>218</v>
      </c>
      <c r="B1758" s="225" t="s">
        <v>54</v>
      </c>
      <c r="C1758" s="225" t="s">
        <v>52</v>
      </c>
      <c r="D1758" s="225" t="s">
        <v>145</v>
      </c>
      <c r="E1758" s="225" t="s">
        <v>217</v>
      </c>
      <c r="F1758" s="225">
        <v>212</v>
      </c>
      <c r="G1758" s="228">
        <f>G1759+G1760</f>
        <v>0</v>
      </c>
      <c r="H1758" s="228">
        <f>H1759+H1760</f>
        <v>0</v>
      </c>
      <c r="I1758" s="228">
        <f>I1759+I1760</f>
        <v>0</v>
      </c>
      <c r="J1758" s="207" t="e">
        <f>#REF!+H1758+I1758+G1758</f>
        <v>#REF!</v>
      </c>
      <c r="K1758" s="198">
        <v>1</v>
      </c>
    </row>
    <row r="1759" spans="1:13" hidden="1">
      <c r="A1759" s="229" t="s">
        <v>219</v>
      </c>
      <c r="B1759" s="225" t="s">
        <v>54</v>
      </c>
      <c r="C1759" s="225" t="s">
        <v>52</v>
      </c>
      <c r="D1759" s="225" t="s">
        <v>145</v>
      </c>
      <c r="E1759" s="225" t="s">
        <v>217</v>
      </c>
      <c r="F1759" s="225"/>
      <c r="G1759" s="230"/>
      <c r="H1759" s="230"/>
      <c r="I1759" s="230"/>
      <c r="J1759" s="207" t="e">
        <f>#REF!+H1759+I1759+G1759</f>
        <v>#REF!</v>
      </c>
      <c r="K1759" s="198">
        <v>1</v>
      </c>
    </row>
    <row r="1760" spans="1:13" hidden="1">
      <c r="A1760" s="229" t="s">
        <v>220</v>
      </c>
      <c r="B1760" s="225" t="s">
        <v>54</v>
      </c>
      <c r="C1760" s="225" t="s">
        <v>52</v>
      </c>
      <c r="D1760" s="225" t="s">
        <v>145</v>
      </c>
      <c r="E1760" s="225" t="s">
        <v>217</v>
      </c>
      <c r="F1760" s="225"/>
      <c r="G1760" s="232"/>
      <c r="H1760" s="232"/>
      <c r="I1760" s="232"/>
      <c r="J1760" s="207" t="e">
        <f>#REF!+H1760+I1760+G1760</f>
        <v>#REF!</v>
      </c>
      <c r="K1760" s="198">
        <v>1</v>
      </c>
    </row>
    <row r="1761" spans="1:13" hidden="1">
      <c r="A1761" s="231" t="s">
        <v>221</v>
      </c>
      <c r="B1761" s="225" t="s">
        <v>54</v>
      </c>
      <c r="C1761" s="225" t="s">
        <v>52</v>
      </c>
      <c r="D1761" s="225" t="s">
        <v>145</v>
      </c>
      <c r="E1761" s="225" t="s">
        <v>217</v>
      </c>
      <c r="F1761" s="225">
        <v>213</v>
      </c>
      <c r="G1761" s="230"/>
      <c r="H1761" s="230"/>
      <c r="I1761" s="230"/>
      <c r="J1761" s="207" t="e">
        <f>#REF!+H1761+I1761+G1761</f>
        <v>#REF!</v>
      </c>
      <c r="K1761" s="198">
        <v>1</v>
      </c>
    </row>
    <row r="1762" spans="1:13" ht="13.5">
      <c r="A1762" s="227" t="s">
        <v>222</v>
      </c>
      <c r="B1762" s="225" t="s">
        <v>54</v>
      </c>
      <c r="C1762" s="225" t="s">
        <v>52</v>
      </c>
      <c r="D1762" s="225" t="s">
        <v>145</v>
      </c>
      <c r="E1762" s="225" t="s">
        <v>223</v>
      </c>
      <c r="F1762" s="225">
        <v>220</v>
      </c>
      <c r="G1762" s="228">
        <f>G1763+G1764+G1767+G1772+G1773+G1783</f>
        <v>950</v>
      </c>
      <c r="H1762" s="228">
        <f>H1763+H1764+H1767+H1772+H1773+H1783</f>
        <v>1000</v>
      </c>
      <c r="I1762" s="228">
        <f>I1763+I1764+I1767+I1772+I1773+I1783</f>
        <v>1050</v>
      </c>
      <c r="J1762" s="207">
        <f>H1762+I1762+G1762</f>
        <v>3000</v>
      </c>
      <c r="K1762" s="198">
        <v>1</v>
      </c>
      <c r="L1762" s="283" t="e">
        <f>#REF!-#REF!</f>
        <v>#REF!</v>
      </c>
      <c r="M1762" s="283" t="e">
        <f>G1762-#REF!</f>
        <v>#REF!</v>
      </c>
    </row>
    <row r="1763" spans="1:13" hidden="1">
      <c r="A1763" s="229" t="s">
        <v>224</v>
      </c>
      <c r="B1763" s="225" t="s">
        <v>54</v>
      </c>
      <c r="C1763" s="225" t="s">
        <v>52</v>
      </c>
      <c r="D1763" s="225" t="s">
        <v>145</v>
      </c>
      <c r="E1763" s="225" t="s">
        <v>223</v>
      </c>
      <c r="F1763" s="225">
        <v>221</v>
      </c>
      <c r="G1763" s="230"/>
      <c r="H1763" s="230"/>
      <c r="I1763" s="230"/>
      <c r="J1763" s="207" t="e">
        <f>#REF!+H1763+I1763+G1763</f>
        <v>#REF!</v>
      </c>
      <c r="K1763" s="198">
        <v>1</v>
      </c>
    </row>
    <row r="1764" spans="1:13" ht="13.5" hidden="1">
      <c r="A1764" s="227" t="s">
        <v>225</v>
      </c>
      <c r="B1764" s="225" t="s">
        <v>54</v>
      </c>
      <c r="C1764" s="225" t="s">
        <v>52</v>
      </c>
      <c r="D1764" s="225" t="s">
        <v>145</v>
      </c>
      <c r="E1764" s="225" t="s">
        <v>223</v>
      </c>
      <c r="F1764" s="225">
        <v>222</v>
      </c>
      <c r="G1764" s="233">
        <f>G1765+G1766</f>
        <v>0</v>
      </c>
      <c r="H1764" s="233">
        <f>H1765+H1766</f>
        <v>0</v>
      </c>
      <c r="I1764" s="233">
        <f>I1765+I1766</f>
        <v>0</v>
      </c>
      <c r="J1764" s="207" t="e">
        <f>#REF!+H1764+I1764+G1764</f>
        <v>#REF!</v>
      </c>
      <c r="K1764" s="198">
        <v>1</v>
      </c>
      <c r="L1764" s="283" t="e">
        <f>#REF!-#REF!</f>
        <v>#REF!</v>
      </c>
    </row>
    <row r="1765" spans="1:13" hidden="1">
      <c r="A1765" s="229" t="s">
        <v>226</v>
      </c>
      <c r="B1765" s="225" t="s">
        <v>54</v>
      </c>
      <c r="C1765" s="225" t="s">
        <v>52</v>
      </c>
      <c r="D1765" s="225" t="s">
        <v>145</v>
      </c>
      <c r="E1765" s="225" t="s">
        <v>223</v>
      </c>
      <c r="F1765" s="225"/>
      <c r="G1765" s="232"/>
      <c r="H1765" s="232"/>
      <c r="I1765" s="232"/>
      <c r="J1765" s="207" t="e">
        <f>#REF!+H1765+I1765+G1765</f>
        <v>#REF!</v>
      </c>
      <c r="K1765" s="198">
        <v>1</v>
      </c>
    </row>
    <row r="1766" spans="1:13" ht="25.5" hidden="1">
      <c r="A1766" s="229" t="s">
        <v>227</v>
      </c>
      <c r="B1766" s="225" t="s">
        <v>54</v>
      </c>
      <c r="C1766" s="225" t="s">
        <v>52</v>
      </c>
      <c r="D1766" s="225" t="s">
        <v>145</v>
      </c>
      <c r="E1766" s="225" t="s">
        <v>223</v>
      </c>
      <c r="F1766" s="225"/>
      <c r="G1766" s="232"/>
      <c r="H1766" s="232"/>
      <c r="I1766" s="232"/>
      <c r="J1766" s="207" t="e">
        <f>#REF!+H1766+I1766+G1766</f>
        <v>#REF!</v>
      </c>
      <c r="K1766" s="198">
        <v>1</v>
      </c>
      <c r="L1766" s="283" t="e">
        <f>#REF!-#REF!</f>
        <v>#REF!</v>
      </c>
    </row>
    <row r="1767" spans="1:13" ht="13.5" hidden="1">
      <c r="A1767" s="227" t="s">
        <v>228</v>
      </c>
      <c r="B1767" s="225" t="s">
        <v>54</v>
      </c>
      <c r="C1767" s="225" t="s">
        <v>52</v>
      </c>
      <c r="D1767" s="225" t="s">
        <v>145</v>
      </c>
      <c r="E1767" s="225" t="s">
        <v>223</v>
      </c>
      <c r="F1767" s="225">
        <v>223</v>
      </c>
      <c r="G1767" s="228">
        <f>G1768+G1769+G1770+G1771</f>
        <v>0</v>
      </c>
      <c r="H1767" s="228">
        <f>H1768+H1769+H1770+H1771</f>
        <v>0</v>
      </c>
      <c r="I1767" s="228">
        <f>I1768+I1769+I1770+I1771</f>
        <v>0</v>
      </c>
      <c r="J1767" s="207" t="e">
        <f>#REF!+H1767+I1767+G1767</f>
        <v>#REF!</v>
      </c>
      <c r="K1767" s="198">
        <v>1</v>
      </c>
    </row>
    <row r="1768" spans="1:13" hidden="1">
      <c r="A1768" s="229" t="s">
        <v>229</v>
      </c>
      <c r="B1768" s="225" t="s">
        <v>54</v>
      </c>
      <c r="C1768" s="225" t="s">
        <v>52</v>
      </c>
      <c r="D1768" s="225" t="s">
        <v>145</v>
      </c>
      <c r="E1768" s="225" t="s">
        <v>223</v>
      </c>
      <c r="F1768" s="225"/>
      <c r="G1768" s="230"/>
      <c r="H1768" s="230"/>
      <c r="I1768" s="230"/>
      <c r="J1768" s="207" t="e">
        <f>#REF!+H1768+I1768+G1768</f>
        <v>#REF!</v>
      </c>
      <c r="K1768" s="198">
        <v>1</v>
      </c>
    </row>
    <row r="1769" spans="1:13" hidden="1">
      <c r="A1769" s="229" t="s">
        <v>230</v>
      </c>
      <c r="B1769" s="225" t="s">
        <v>54</v>
      </c>
      <c r="C1769" s="225" t="s">
        <v>52</v>
      </c>
      <c r="D1769" s="225" t="s">
        <v>145</v>
      </c>
      <c r="E1769" s="225" t="s">
        <v>223</v>
      </c>
      <c r="F1769" s="225"/>
      <c r="G1769" s="230"/>
      <c r="H1769" s="230"/>
      <c r="I1769" s="230"/>
      <c r="J1769" s="207" t="e">
        <f>#REF!+H1769+I1769+G1769</f>
        <v>#REF!</v>
      </c>
      <c r="K1769" s="198">
        <v>1</v>
      </c>
    </row>
    <row r="1770" spans="1:13" hidden="1">
      <c r="A1770" s="229" t="s">
        <v>231</v>
      </c>
      <c r="B1770" s="225" t="s">
        <v>54</v>
      </c>
      <c r="C1770" s="225" t="s">
        <v>52</v>
      </c>
      <c r="D1770" s="225" t="s">
        <v>145</v>
      </c>
      <c r="E1770" s="225" t="s">
        <v>223</v>
      </c>
      <c r="F1770" s="225"/>
      <c r="G1770" s="230"/>
      <c r="H1770" s="230"/>
      <c r="I1770" s="230"/>
      <c r="J1770" s="207" t="e">
        <f>#REF!+H1770+I1770+G1770</f>
        <v>#REF!</v>
      </c>
      <c r="K1770" s="198">
        <v>1</v>
      </c>
    </row>
    <row r="1771" spans="1:13" hidden="1">
      <c r="A1771" s="229" t="s">
        <v>232</v>
      </c>
      <c r="B1771" s="225" t="s">
        <v>54</v>
      </c>
      <c r="C1771" s="225" t="s">
        <v>52</v>
      </c>
      <c r="D1771" s="225" t="s">
        <v>145</v>
      </c>
      <c r="E1771" s="225" t="s">
        <v>223</v>
      </c>
      <c r="F1771" s="225"/>
      <c r="G1771" s="230"/>
      <c r="H1771" s="230"/>
      <c r="I1771" s="230"/>
      <c r="J1771" s="207" t="e">
        <f>#REF!+H1771+I1771+G1771</f>
        <v>#REF!</v>
      </c>
      <c r="K1771" s="198">
        <v>1</v>
      </c>
    </row>
    <row r="1772" spans="1:13" ht="13.5">
      <c r="A1772" s="227" t="s">
        <v>233</v>
      </c>
      <c r="B1772" s="225" t="s">
        <v>54</v>
      </c>
      <c r="C1772" s="225" t="s">
        <v>52</v>
      </c>
      <c r="D1772" s="225" t="s">
        <v>145</v>
      </c>
      <c r="E1772" s="225" t="s">
        <v>223</v>
      </c>
      <c r="F1772" s="225">
        <v>224</v>
      </c>
      <c r="G1772" s="232"/>
      <c r="H1772" s="232"/>
      <c r="I1772" s="232"/>
      <c r="J1772" s="207">
        <f>H1772+I1772+G1772</f>
        <v>0</v>
      </c>
      <c r="K1772" s="198">
        <v>1</v>
      </c>
      <c r="L1772" s="283" t="e">
        <f>#REF!-#REF!</f>
        <v>#REF!</v>
      </c>
      <c r="M1772" s="283" t="e">
        <f>G1772-#REF!</f>
        <v>#REF!</v>
      </c>
    </row>
    <row r="1773" spans="1:13" ht="13.5">
      <c r="A1773" s="227" t="s">
        <v>234</v>
      </c>
      <c r="B1773" s="225" t="s">
        <v>54</v>
      </c>
      <c r="C1773" s="225" t="s">
        <v>52</v>
      </c>
      <c r="D1773" s="225" t="s">
        <v>145</v>
      </c>
      <c r="E1773" s="225" t="s">
        <v>223</v>
      </c>
      <c r="F1773" s="225">
        <v>225</v>
      </c>
      <c r="G1773" s="228">
        <f>G1774+G1775+G1776+G1777+G1778+G1779+G1780+G1781+G1782</f>
        <v>800</v>
      </c>
      <c r="H1773" s="228">
        <f>H1774+H1775+H1776+H1777+H1778+H1779+H1780+H1781+H1782</f>
        <v>850</v>
      </c>
      <c r="I1773" s="228">
        <f>I1774+I1775+I1776+I1777+I1778+I1779+I1780+I1781+I1782</f>
        <v>900</v>
      </c>
      <c r="J1773" s="207">
        <f>H1773+I1773+G1773</f>
        <v>2550</v>
      </c>
      <c r="K1773" s="198">
        <v>1</v>
      </c>
      <c r="L1773" s="283" t="e">
        <f>#REF!-#REF!</f>
        <v>#REF!</v>
      </c>
      <c r="M1773" s="283" t="e">
        <f>G1773-#REF!</f>
        <v>#REF!</v>
      </c>
    </row>
    <row r="1774" spans="1:13" ht="38.25">
      <c r="A1774" s="229" t="s">
        <v>235</v>
      </c>
      <c r="B1774" s="225" t="s">
        <v>54</v>
      </c>
      <c r="C1774" s="225" t="s">
        <v>52</v>
      </c>
      <c r="D1774" s="225" t="s">
        <v>145</v>
      </c>
      <c r="E1774" s="225" t="s">
        <v>223</v>
      </c>
      <c r="F1774" s="225"/>
      <c r="G1774" s="232">
        <v>800</v>
      </c>
      <c r="H1774" s="232">
        <v>850</v>
      </c>
      <c r="I1774" s="232">
        <v>900</v>
      </c>
      <c r="J1774" s="207">
        <f>H1774+I1774+G1774</f>
        <v>2550</v>
      </c>
      <c r="K1774" s="198">
        <v>1</v>
      </c>
      <c r="L1774" s="283" t="e">
        <f>#REF!-#REF!</f>
        <v>#REF!</v>
      </c>
    </row>
    <row r="1775" spans="1:13">
      <c r="A1775" s="229" t="s">
        <v>236</v>
      </c>
      <c r="B1775" s="225" t="s">
        <v>54</v>
      </c>
      <c r="C1775" s="225" t="s">
        <v>52</v>
      </c>
      <c r="D1775" s="225" t="s">
        <v>145</v>
      </c>
      <c r="E1775" s="225" t="s">
        <v>223</v>
      </c>
      <c r="F1775" s="225"/>
      <c r="G1775" s="230"/>
      <c r="H1775" s="230"/>
      <c r="I1775" s="230"/>
      <c r="J1775" s="207">
        <f>H1775+I1775+G1775</f>
        <v>0</v>
      </c>
      <c r="K1775" s="198">
        <v>1</v>
      </c>
      <c r="L1775" s="283" t="e">
        <f>#REF!-#REF!</f>
        <v>#REF!</v>
      </c>
      <c r="M1775" s="283" t="e">
        <f>G1775-#REF!</f>
        <v>#REF!</v>
      </c>
    </row>
    <row r="1776" spans="1:13" hidden="1">
      <c r="A1776" s="229" t="s">
        <v>237</v>
      </c>
      <c r="B1776" s="225" t="s">
        <v>54</v>
      </c>
      <c r="C1776" s="225" t="s">
        <v>52</v>
      </c>
      <c r="D1776" s="225" t="s">
        <v>145</v>
      </c>
      <c r="E1776" s="225" t="s">
        <v>223</v>
      </c>
      <c r="F1776" s="225"/>
      <c r="G1776" s="232"/>
      <c r="H1776" s="232"/>
      <c r="I1776" s="232"/>
      <c r="J1776" s="207" t="e">
        <f>#REF!+H1776+I1776+G1776</f>
        <v>#REF!</v>
      </c>
      <c r="K1776" s="198">
        <v>1</v>
      </c>
    </row>
    <row r="1777" spans="1:13" hidden="1">
      <c r="A1777" s="229" t="s">
        <v>238</v>
      </c>
      <c r="B1777" s="225" t="s">
        <v>54</v>
      </c>
      <c r="C1777" s="225" t="s">
        <v>52</v>
      </c>
      <c r="D1777" s="225" t="s">
        <v>145</v>
      </c>
      <c r="E1777" s="225" t="s">
        <v>223</v>
      </c>
      <c r="F1777" s="225"/>
      <c r="G1777" s="230"/>
      <c r="H1777" s="230"/>
      <c r="I1777" s="230"/>
      <c r="J1777" s="207" t="e">
        <f>#REF!+H1777+I1777+G1777</f>
        <v>#REF!</v>
      </c>
      <c r="K1777" s="198">
        <v>1</v>
      </c>
      <c r="L1777" s="283" t="e">
        <f>#REF!-#REF!</f>
        <v>#REF!</v>
      </c>
    </row>
    <row r="1778" spans="1:13" ht="38.25" hidden="1">
      <c r="A1778" s="229" t="s">
        <v>239</v>
      </c>
      <c r="B1778" s="225" t="s">
        <v>54</v>
      </c>
      <c r="C1778" s="225" t="s">
        <v>52</v>
      </c>
      <c r="D1778" s="225" t="s">
        <v>145</v>
      </c>
      <c r="E1778" s="225" t="s">
        <v>223</v>
      </c>
      <c r="F1778" s="225"/>
      <c r="G1778" s="230"/>
      <c r="H1778" s="230"/>
      <c r="I1778" s="230"/>
      <c r="J1778" s="207" t="e">
        <f>#REF!+H1778+I1778+G1778</f>
        <v>#REF!</v>
      </c>
      <c r="K1778" s="198">
        <v>1</v>
      </c>
    </row>
    <row r="1779" spans="1:13" hidden="1">
      <c r="A1779" s="229" t="s">
        <v>240</v>
      </c>
      <c r="B1779" s="225" t="s">
        <v>54</v>
      </c>
      <c r="C1779" s="225" t="s">
        <v>52</v>
      </c>
      <c r="D1779" s="225" t="s">
        <v>145</v>
      </c>
      <c r="E1779" s="225" t="s">
        <v>223</v>
      </c>
      <c r="F1779" s="225"/>
      <c r="G1779" s="232"/>
      <c r="H1779" s="232"/>
      <c r="I1779" s="232"/>
      <c r="J1779" s="207" t="e">
        <f>#REF!+H1779+I1779+G1779</f>
        <v>#REF!</v>
      </c>
      <c r="K1779" s="198">
        <v>1</v>
      </c>
    </row>
    <row r="1780" spans="1:13" ht="51" hidden="1">
      <c r="A1780" s="229" t="s">
        <v>241</v>
      </c>
      <c r="B1780" s="225" t="s">
        <v>54</v>
      </c>
      <c r="C1780" s="225" t="s">
        <v>52</v>
      </c>
      <c r="D1780" s="225" t="s">
        <v>145</v>
      </c>
      <c r="E1780" s="225" t="s">
        <v>223</v>
      </c>
      <c r="F1780" s="225"/>
      <c r="G1780" s="232"/>
      <c r="H1780" s="232"/>
      <c r="I1780" s="232"/>
      <c r="J1780" s="207" t="e">
        <f>#REF!+H1780+I1780+G1780</f>
        <v>#REF!</v>
      </c>
      <c r="K1780" s="198">
        <v>1</v>
      </c>
    </row>
    <row r="1781" spans="1:13" hidden="1">
      <c r="A1781" s="229" t="s">
        <v>242</v>
      </c>
      <c r="B1781" s="225" t="s">
        <v>54</v>
      </c>
      <c r="C1781" s="225" t="s">
        <v>52</v>
      </c>
      <c r="D1781" s="225" t="s">
        <v>145</v>
      </c>
      <c r="E1781" s="225" t="s">
        <v>223</v>
      </c>
      <c r="F1781" s="225"/>
      <c r="G1781" s="232"/>
      <c r="H1781" s="232"/>
      <c r="I1781" s="232"/>
      <c r="J1781" s="207" t="e">
        <f>#REF!+H1781+I1781+G1781</f>
        <v>#REF!</v>
      </c>
      <c r="K1781" s="198">
        <v>1</v>
      </c>
    </row>
    <row r="1782" spans="1:13" hidden="1">
      <c r="A1782" s="229" t="s">
        <v>220</v>
      </c>
      <c r="B1782" s="225" t="s">
        <v>54</v>
      </c>
      <c r="C1782" s="225" t="s">
        <v>52</v>
      </c>
      <c r="D1782" s="225" t="s">
        <v>145</v>
      </c>
      <c r="E1782" s="225" t="s">
        <v>223</v>
      </c>
      <c r="F1782" s="225"/>
      <c r="G1782" s="232">
        <v>0</v>
      </c>
      <c r="H1782" s="232">
        <v>0</v>
      </c>
      <c r="I1782" s="232">
        <v>0</v>
      </c>
      <c r="J1782" s="207" t="e">
        <f>#REF!+H1782+I1782+G1782</f>
        <v>#REF!</v>
      </c>
      <c r="K1782" s="198">
        <v>1</v>
      </c>
    </row>
    <row r="1783" spans="1:13" ht="13.5">
      <c r="A1783" s="227" t="s">
        <v>243</v>
      </c>
      <c r="B1783" s="225" t="s">
        <v>54</v>
      </c>
      <c r="C1783" s="225" t="s">
        <v>52</v>
      </c>
      <c r="D1783" s="225" t="s">
        <v>145</v>
      </c>
      <c r="E1783" s="225" t="s">
        <v>223</v>
      </c>
      <c r="F1783" s="225">
        <v>226</v>
      </c>
      <c r="G1783" s="228">
        <f>G1784+G1785+G1786+G1787+G1788+G1789+G1790+G1791+G1792+G1793+G1794+G1795+G1796+G1797+G1798+G1799</f>
        <v>150</v>
      </c>
      <c r="H1783" s="228">
        <f>H1784+H1785+H1786+H1787+H1788+H1789+H1790+H1791+H1792+H1793+H1794+H1795+H1796+H1797+H1798+H1799</f>
        <v>150</v>
      </c>
      <c r="I1783" s="228">
        <f>I1784+I1785+I1786+I1787+I1788+I1789+I1790+I1791+I1792+I1793+I1794+I1795+I1796+I1797+I1798+I1799</f>
        <v>150</v>
      </c>
      <c r="J1783" s="207">
        <f>H1783+I1783+G1783</f>
        <v>450</v>
      </c>
      <c r="K1783" s="198">
        <v>1</v>
      </c>
      <c r="L1783" s="283" t="e">
        <f>#REF!-#REF!</f>
        <v>#REF!</v>
      </c>
      <c r="M1783" s="283" t="e">
        <f>G1783-#REF!</f>
        <v>#REF!</v>
      </c>
    </row>
    <row r="1784" spans="1:13" ht="51" hidden="1">
      <c r="A1784" s="229" t="s">
        <v>244</v>
      </c>
      <c r="B1784" s="225" t="s">
        <v>54</v>
      </c>
      <c r="C1784" s="225" t="s">
        <v>52</v>
      </c>
      <c r="D1784" s="225" t="s">
        <v>145</v>
      </c>
      <c r="E1784" s="225" t="s">
        <v>223</v>
      </c>
      <c r="F1784" s="225"/>
      <c r="G1784" s="230"/>
      <c r="H1784" s="230"/>
      <c r="I1784" s="230"/>
      <c r="J1784" s="207" t="e">
        <f>#REF!+H1784+I1784+G1784</f>
        <v>#REF!</v>
      </c>
      <c r="K1784" s="198">
        <v>1</v>
      </c>
    </row>
    <row r="1785" spans="1:13" hidden="1">
      <c r="A1785" s="229" t="s">
        <v>245</v>
      </c>
      <c r="B1785" s="225" t="s">
        <v>54</v>
      </c>
      <c r="C1785" s="225" t="s">
        <v>52</v>
      </c>
      <c r="D1785" s="225" t="s">
        <v>145</v>
      </c>
      <c r="E1785" s="225" t="s">
        <v>223</v>
      </c>
      <c r="F1785" s="225"/>
      <c r="G1785" s="230"/>
      <c r="H1785" s="230"/>
      <c r="I1785" s="230"/>
      <c r="J1785" s="207" t="e">
        <f>#REF!+H1785+I1785+G1785</f>
        <v>#REF!</v>
      </c>
      <c r="K1785" s="198">
        <v>1</v>
      </c>
    </row>
    <row r="1786" spans="1:13" ht="25.5" hidden="1">
      <c r="A1786" s="229" t="s">
        <v>246</v>
      </c>
      <c r="B1786" s="225" t="s">
        <v>54</v>
      </c>
      <c r="C1786" s="225" t="s">
        <v>52</v>
      </c>
      <c r="D1786" s="225" t="s">
        <v>145</v>
      </c>
      <c r="E1786" s="225" t="s">
        <v>223</v>
      </c>
      <c r="F1786" s="225"/>
      <c r="G1786" s="230"/>
      <c r="H1786" s="230"/>
      <c r="I1786" s="230"/>
      <c r="J1786" s="207" t="e">
        <f>#REF!+H1786+I1786+G1786</f>
        <v>#REF!</v>
      </c>
      <c r="K1786" s="198">
        <v>1</v>
      </c>
    </row>
    <row r="1787" spans="1:13" hidden="1">
      <c r="A1787" s="229" t="s">
        <v>247</v>
      </c>
      <c r="B1787" s="225" t="s">
        <v>54</v>
      </c>
      <c r="C1787" s="225" t="s">
        <v>52</v>
      </c>
      <c r="D1787" s="225" t="s">
        <v>145</v>
      </c>
      <c r="E1787" s="225" t="s">
        <v>248</v>
      </c>
      <c r="F1787" s="225"/>
      <c r="G1787" s="232"/>
      <c r="H1787" s="232"/>
      <c r="I1787" s="232"/>
      <c r="J1787" s="207" t="e">
        <f>#REF!+H1787+I1787+G1787</f>
        <v>#REF!</v>
      </c>
      <c r="K1787" s="198">
        <v>1</v>
      </c>
    </row>
    <row r="1788" spans="1:13" ht="25.5" hidden="1">
      <c r="A1788" s="229" t="s">
        <v>261</v>
      </c>
      <c r="B1788" s="225" t="s">
        <v>54</v>
      </c>
      <c r="C1788" s="225" t="s">
        <v>52</v>
      </c>
      <c r="D1788" s="225" t="s">
        <v>145</v>
      </c>
      <c r="E1788" s="225" t="s">
        <v>223</v>
      </c>
      <c r="F1788" s="225"/>
      <c r="G1788" s="232"/>
      <c r="H1788" s="232"/>
      <c r="I1788" s="232"/>
      <c r="J1788" s="207" t="e">
        <f>#REF!+H1788+I1788+G1788</f>
        <v>#REF!</v>
      </c>
      <c r="K1788" s="198">
        <v>1</v>
      </c>
    </row>
    <row r="1789" spans="1:13" ht="38.25" hidden="1">
      <c r="A1789" s="229" t="s">
        <v>262</v>
      </c>
      <c r="B1789" s="225" t="s">
        <v>54</v>
      </c>
      <c r="C1789" s="225" t="s">
        <v>52</v>
      </c>
      <c r="D1789" s="225" t="s">
        <v>145</v>
      </c>
      <c r="E1789" s="225" t="s">
        <v>223</v>
      </c>
      <c r="F1789" s="225"/>
      <c r="G1789" s="232"/>
      <c r="H1789" s="232"/>
      <c r="I1789" s="232"/>
      <c r="J1789" s="207" t="e">
        <f>#REF!+H1789+I1789+G1789</f>
        <v>#REF!</v>
      </c>
      <c r="K1789" s="198">
        <v>1</v>
      </c>
    </row>
    <row r="1790" spans="1:13" s="236" customFormat="1" ht="25.5" hidden="1">
      <c r="A1790" s="229" t="s">
        <v>263</v>
      </c>
      <c r="B1790" s="225" t="s">
        <v>54</v>
      </c>
      <c r="C1790" s="225" t="s">
        <v>52</v>
      </c>
      <c r="D1790" s="225" t="s">
        <v>145</v>
      </c>
      <c r="E1790" s="225" t="s">
        <v>223</v>
      </c>
      <c r="F1790" s="225"/>
      <c r="G1790" s="232"/>
      <c r="H1790" s="232"/>
      <c r="I1790" s="232"/>
      <c r="J1790" s="207" t="e">
        <f>#REF!+H1790+I1790+G1790</f>
        <v>#REF!</v>
      </c>
      <c r="K1790" s="198">
        <v>1</v>
      </c>
    </row>
    <row r="1791" spans="1:13" s="236" customFormat="1" ht="25.5" hidden="1">
      <c r="A1791" s="229" t="s">
        <v>264</v>
      </c>
      <c r="B1791" s="225" t="s">
        <v>54</v>
      </c>
      <c r="C1791" s="225" t="s">
        <v>52</v>
      </c>
      <c r="D1791" s="225" t="s">
        <v>145</v>
      </c>
      <c r="E1791" s="225" t="s">
        <v>223</v>
      </c>
      <c r="F1791" s="225"/>
      <c r="G1791" s="232"/>
      <c r="H1791" s="232"/>
      <c r="I1791" s="232"/>
      <c r="J1791" s="207" t="e">
        <f>#REF!+H1791+I1791+G1791</f>
        <v>#REF!</v>
      </c>
      <c r="K1791" s="198">
        <v>1</v>
      </c>
    </row>
    <row r="1792" spans="1:13" s="236" customFormat="1" hidden="1">
      <c r="A1792" s="229" t="s">
        <v>265</v>
      </c>
      <c r="B1792" s="225" t="s">
        <v>54</v>
      </c>
      <c r="C1792" s="225" t="s">
        <v>52</v>
      </c>
      <c r="D1792" s="225" t="s">
        <v>145</v>
      </c>
      <c r="E1792" s="225" t="s">
        <v>223</v>
      </c>
      <c r="F1792" s="225"/>
      <c r="G1792" s="232"/>
      <c r="H1792" s="232"/>
      <c r="I1792" s="232"/>
      <c r="J1792" s="207" t="e">
        <f>#REF!+H1792+I1792+G1792</f>
        <v>#REF!</v>
      </c>
      <c r="K1792" s="198">
        <v>1</v>
      </c>
    </row>
    <row r="1793" spans="1:13" s="236" customFormat="1" hidden="1">
      <c r="A1793" s="229" t="s">
        <v>266</v>
      </c>
      <c r="B1793" s="225" t="s">
        <v>54</v>
      </c>
      <c r="C1793" s="225" t="s">
        <v>52</v>
      </c>
      <c r="D1793" s="225" t="s">
        <v>145</v>
      </c>
      <c r="E1793" s="225" t="s">
        <v>223</v>
      </c>
      <c r="F1793" s="225"/>
      <c r="G1793" s="232"/>
      <c r="H1793" s="232"/>
      <c r="I1793" s="232"/>
      <c r="J1793" s="207" t="e">
        <f>#REF!+H1793+I1793+G1793</f>
        <v>#REF!</v>
      </c>
      <c r="K1793" s="198">
        <v>1</v>
      </c>
    </row>
    <row r="1794" spans="1:13" s="236" customFormat="1" ht="25.5" hidden="1">
      <c r="A1794" s="229" t="s">
        <v>267</v>
      </c>
      <c r="B1794" s="225" t="s">
        <v>54</v>
      </c>
      <c r="C1794" s="225" t="s">
        <v>52</v>
      </c>
      <c r="D1794" s="225" t="s">
        <v>145</v>
      </c>
      <c r="E1794" s="225" t="s">
        <v>223</v>
      </c>
      <c r="F1794" s="225"/>
      <c r="G1794" s="232"/>
      <c r="H1794" s="232"/>
      <c r="I1794" s="232"/>
      <c r="J1794" s="207" t="e">
        <f>#REF!+H1794+I1794+G1794</f>
        <v>#REF!</v>
      </c>
      <c r="K1794" s="198">
        <v>1</v>
      </c>
    </row>
    <row r="1795" spans="1:13" s="236" customFormat="1" ht="25.5" hidden="1">
      <c r="A1795" s="229" t="s">
        <v>278</v>
      </c>
      <c r="B1795" s="225" t="s">
        <v>54</v>
      </c>
      <c r="C1795" s="225" t="s">
        <v>52</v>
      </c>
      <c r="D1795" s="225" t="s">
        <v>145</v>
      </c>
      <c r="E1795" s="225" t="s">
        <v>223</v>
      </c>
      <c r="F1795" s="225"/>
      <c r="G1795" s="232"/>
      <c r="H1795" s="232"/>
      <c r="I1795" s="232"/>
      <c r="J1795" s="207" t="e">
        <f>#REF!+H1795+I1795+G1795</f>
        <v>#REF!</v>
      </c>
      <c r="K1795" s="198">
        <v>1</v>
      </c>
    </row>
    <row r="1796" spans="1:13" s="236" customFormat="1" ht="25.5" hidden="1">
      <c r="A1796" s="229" t="s">
        <v>279</v>
      </c>
      <c r="B1796" s="225" t="s">
        <v>54</v>
      </c>
      <c r="C1796" s="225" t="s">
        <v>52</v>
      </c>
      <c r="D1796" s="225" t="s">
        <v>145</v>
      </c>
      <c r="E1796" s="225" t="s">
        <v>223</v>
      </c>
      <c r="F1796" s="225"/>
      <c r="G1796" s="232"/>
      <c r="H1796" s="232"/>
      <c r="I1796" s="232"/>
      <c r="J1796" s="207" t="e">
        <f>#REF!+H1796+I1796+G1796</f>
        <v>#REF!</v>
      </c>
      <c r="K1796" s="198">
        <v>1</v>
      </c>
    </row>
    <row r="1797" spans="1:13" s="236" customFormat="1" hidden="1">
      <c r="A1797" s="229" t="s">
        <v>280</v>
      </c>
      <c r="B1797" s="225" t="s">
        <v>54</v>
      </c>
      <c r="C1797" s="225" t="s">
        <v>52</v>
      </c>
      <c r="D1797" s="225" t="s">
        <v>145</v>
      </c>
      <c r="E1797" s="225" t="s">
        <v>223</v>
      </c>
      <c r="F1797" s="225"/>
      <c r="G1797" s="230"/>
      <c r="H1797" s="230"/>
      <c r="I1797" s="230"/>
      <c r="J1797" s="207" t="e">
        <f>#REF!+H1797+I1797+G1797</f>
        <v>#REF!</v>
      </c>
      <c r="K1797" s="198">
        <v>1</v>
      </c>
    </row>
    <row r="1798" spans="1:13" s="236" customFormat="1">
      <c r="A1798" s="229" t="s">
        <v>281</v>
      </c>
      <c r="B1798" s="225" t="s">
        <v>54</v>
      </c>
      <c r="C1798" s="225" t="s">
        <v>52</v>
      </c>
      <c r="D1798" s="225" t="s">
        <v>145</v>
      </c>
      <c r="E1798" s="225" t="s">
        <v>223</v>
      </c>
      <c r="F1798" s="225"/>
      <c r="G1798" s="230">
        <v>150</v>
      </c>
      <c r="H1798" s="230">
        <v>150</v>
      </c>
      <c r="I1798" s="230">
        <v>150</v>
      </c>
      <c r="J1798" s="207">
        <f>H1798+I1798+G1798</f>
        <v>450</v>
      </c>
      <c r="K1798" s="198">
        <v>1</v>
      </c>
      <c r="L1798" s="283" t="e">
        <f>#REF!-#REF!</f>
        <v>#REF!</v>
      </c>
      <c r="M1798" s="283" t="e">
        <f>G1798-#REF!</f>
        <v>#REF!</v>
      </c>
    </row>
    <row r="1799" spans="1:13" hidden="1">
      <c r="A1799" s="229" t="s">
        <v>220</v>
      </c>
      <c r="B1799" s="225" t="s">
        <v>54</v>
      </c>
      <c r="C1799" s="225" t="s">
        <v>52</v>
      </c>
      <c r="D1799" s="225" t="s">
        <v>145</v>
      </c>
      <c r="E1799" s="225" t="s">
        <v>223</v>
      </c>
      <c r="F1799" s="225"/>
      <c r="G1799" s="230">
        <v>0</v>
      </c>
      <c r="H1799" s="230">
        <v>0</v>
      </c>
      <c r="I1799" s="230">
        <v>0</v>
      </c>
      <c r="J1799" s="207" t="e">
        <f>#REF!+H1799+I1799+G1799</f>
        <v>#REF!</v>
      </c>
      <c r="K1799" s="198">
        <v>1</v>
      </c>
    </row>
    <row r="1800" spans="1:13" ht="13.5" hidden="1">
      <c r="A1800" s="227" t="s">
        <v>282</v>
      </c>
      <c r="B1800" s="225" t="s">
        <v>54</v>
      </c>
      <c r="C1800" s="225" t="s">
        <v>52</v>
      </c>
      <c r="D1800" s="225" t="s">
        <v>145</v>
      </c>
      <c r="E1800" s="225" t="s">
        <v>194</v>
      </c>
      <c r="F1800" s="225">
        <v>230</v>
      </c>
      <c r="G1800" s="233">
        <f>G1801+G1802</f>
        <v>0</v>
      </c>
      <c r="H1800" s="233">
        <f>H1801+H1802</f>
        <v>0</v>
      </c>
      <c r="I1800" s="233">
        <f>I1801+I1802</f>
        <v>0</v>
      </c>
      <c r="J1800" s="207" t="e">
        <f>#REF!+H1800+I1800+G1800</f>
        <v>#REF!</v>
      </c>
      <c r="K1800" s="198">
        <v>1</v>
      </c>
    </row>
    <row r="1801" spans="1:13" hidden="1">
      <c r="A1801" s="229" t="s">
        <v>283</v>
      </c>
      <c r="B1801" s="225" t="s">
        <v>54</v>
      </c>
      <c r="C1801" s="225" t="s">
        <v>52</v>
      </c>
      <c r="D1801" s="225" t="s">
        <v>145</v>
      </c>
      <c r="E1801" s="225" t="s">
        <v>284</v>
      </c>
      <c r="F1801" s="225">
        <v>231</v>
      </c>
      <c r="G1801" s="232"/>
      <c r="H1801" s="232"/>
      <c r="I1801" s="232"/>
      <c r="J1801" s="207" t="e">
        <f>#REF!+H1801+I1801+G1801</f>
        <v>#REF!</v>
      </c>
      <c r="K1801" s="198">
        <v>1</v>
      </c>
    </row>
    <row r="1802" spans="1:13" hidden="1">
      <c r="A1802" s="229" t="s">
        <v>285</v>
      </c>
      <c r="B1802" s="225" t="s">
        <v>54</v>
      </c>
      <c r="C1802" s="225" t="s">
        <v>52</v>
      </c>
      <c r="D1802" s="225" t="s">
        <v>145</v>
      </c>
      <c r="E1802" s="225" t="s">
        <v>284</v>
      </c>
      <c r="F1802" s="225">
        <v>232</v>
      </c>
      <c r="G1802" s="232"/>
      <c r="H1802" s="232"/>
      <c r="I1802" s="232"/>
      <c r="J1802" s="207" t="e">
        <f>#REF!+H1802+I1802+G1802</f>
        <v>#REF!</v>
      </c>
      <c r="K1802" s="198">
        <v>1</v>
      </c>
    </row>
    <row r="1803" spans="1:13" ht="27" hidden="1">
      <c r="A1803" s="227" t="s">
        <v>286</v>
      </c>
      <c r="B1803" s="225" t="s">
        <v>54</v>
      </c>
      <c r="C1803" s="225" t="s">
        <v>52</v>
      </c>
      <c r="D1803" s="225" t="s">
        <v>145</v>
      </c>
      <c r="E1803" s="225" t="s">
        <v>223</v>
      </c>
      <c r="F1803" s="225">
        <v>240</v>
      </c>
      <c r="G1803" s="233">
        <f>G1804+G1805</f>
        <v>0</v>
      </c>
      <c r="H1803" s="233">
        <f>H1804+H1805</f>
        <v>0</v>
      </c>
      <c r="I1803" s="233">
        <f>I1804+I1805</f>
        <v>0</v>
      </c>
      <c r="J1803" s="207" t="e">
        <f>#REF!+H1803+I1803+G1803</f>
        <v>#REF!</v>
      </c>
      <c r="K1803" s="198">
        <v>1</v>
      </c>
    </row>
    <row r="1804" spans="1:13" ht="25.5" hidden="1">
      <c r="A1804" s="229" t="s">
        <v>287</v>
      </c>
      <c r="B1804" s="225" t="s">
        <v>54</v>
      </c>
      <c r="C1804" s="225" t="s">
        <v>52</v>
      </c>
      <c r="D1804" s="225" t="s">
        <v>145</v>
      </c>
      <c r="E1804" s="225" t="s">
        <v>223</v>
      </c>
      <c r="F1804" s="225">
        <v>241</v>
      </c>
      <c r="G1804" s="232"/>
      <c r="H1804" s="232"/>
      <c r="I1804" s="232"/>
      <c r="J1804" s="207" t="e">
        <f>#REF!+H1804+I1804+G1804</f>
        <v>#REF!</v>
      </c>
      <c r="K1804" s="198">
        <v>1</v>
      </c>
    </row>
    <row r="1805" spans="1:13" ht="25.5" hidden="1">
      <c r="A1805" s="229" t="s">
        <v>292</v>
      </c>
      <c r="B1805" s="225" t="s">
        <v>54</v>
      </c>
      <c r="C1805" s="225" t="s">
        <v>52</v>
      </c>
      <c r="D1805" s="225" t="s">
        <v>145</v>
      </c>
      <c r="E1805" s="225" t="s">
        <v>223</v>
      </c>
      <c r="F1805" s="225">
        <v>242</v>
      </c>
      <c r="G1805" s="232"/>
      <c r="H1805" s="232"/>
      <c r="I1805" s="232"/>
      <c r="J1805" s="207" t="e">
        <f>#REF!+H1805+I1805+G1805</f>
        <v>#REF!</v>
      </c>
      <c r="K1805" s="198">
        <v>1</v>
      </c>
    </row>
    <row r="1806" spans="1:13" ht="27" hidden="1">
      <c r="A1806" s="227" t="s">
        <v>293</v>
      </c>
      <c r="B1806" s="225" t="s">
        <v>54</v>
      </c>
      <c r="C1806" s="225" t="s">
        <v>52</v>
      </c>
      <c r="D1806" s="225" t="s">
        <v>145</v>
      </c>
      <c r="E1806" s="225" t="s">
        <v>294</v>
      </c>
      <c r="F1806" s="225" t="s">
        <v>295</v>
      </c>
      <c r="G1806" s="233">
        <f>G1807</f>
        <v>0</v>
      </c>
      <c r="H1806" s="233">
        <f>H1807</f>
        <v>0</v>
      </c>
      <c r="I1806" s="233">
        <f>I1807</f>
        <v>0</v>
      </c>
      <c r="J1806" s="207" t="e">
        <f>#REF!+H1806+I1806+G1806</f>
        <v>#REF!</v>
      </c>
      <c r="K1806" s="198">
        <v>1</v>
      </c>
    </row>
    <row r="1807" spans="1:13" ht="25.5" hidden="1">
      <c r="A1807" s="229" t="s">
        <v>296</v>
      </c>
      <c r="B1807" s="225" t="s">
        <v>54</v>
      </c>
      <c r="C1807" s="225" t="s">
        <v>52</v>
      </c>
      <c r="D1807" s="225" t="s">
        <v>145</v>
      </c>
      <c r="E1807" s="225" t="s">
        <v>297</v>
      </c>
      <c r="F1807" s="225" t="s">
        <v>298</v>
      </c>
      <c r="G1807" s="232"/>
      <c r="H1807" s="232"/>
      <c r="I1807" s="232"/>
      <c r="J1807" s="207" t="e">
        <f>#REF!+H1807+I1807+G1807</f>
        <v>#REF!</v>
      </c>
      <c r="K1807" s="198">
        <v>1</v>
      </c>
    </row>
    <row r="1808" spans="1:13" ht="13.5" hidden="1">
      <c r="A1808" s="227" t="s">
        <v>299</v>
      </c>
      <c r="B1808" s="225" t="s">
        <v>54</v>
      </c>
      <c r="C1808" s="225" t="s">
        <v>52</v>
      </c>
      <c r="D1808" s="225" t="s">
        <v>145</v>
      </c>
      <c r="E1808" s="225" t="s">
        <v>300</v>
      </c>
      <c r="F1808" s="225">
        <v>260</v>
      </c>
      <c r="G1808" s="233">
        <f>G1809+G1812</f>
        <v>0</v>
      </c>
      <c r="H1808" s="233">
        <f>H1809+H1812</f>
        <v>0</v>
      </c>
      <c r="I1808" s="233">
        <f>I1809+I1812</f>
        <v>0</v>
      </c>
      <c r="J1808" s="207" t="e">
        <f>#REF!+H1808+I1808+G1808</f>
        <v>#REF!</v>
      </c>
      <c r="K1808" s="198">
        <v>1</v>
      </c>
    </row>
    <row r="1809" spans="1:12" ht="25.5" hidden="1">
      <c r="A1809" s="229" t="s">
        <v>301</v>
      </c>
      <c r="B1809" s="225" t="s">
        <v>54</v>
      </c>
      <c r="C1809" s="225" t="s">
        <v>52</v>
      </c>
      <c r="D1809" s="225" t="s">
        <v>145</v>
      </c>
      <c r="E1809" s="225" t="s">
        <v>302</v>
      </c>
      <c r="F1809" s="225">
        <v>262</v>
      </c>
      <c r="G1809" s="233">
        <f>G1810+G1811</f>
        <v>0</v>
      </c>
      <c r="H1809" s="233">
        <f>H1810+H1811</f>
        <v>0</v>
      </c>
      <c r="I1809" s="233">
        <f>I1810+I1811</f>
        <v>0</v>
      </c>
      <c r="J1809" s="207" t="e">
        <f>#REF!+H1809+I1809+G1809</f>
        <v>#REF!</v>
      </c>
      <c r="K1809" s="198">
        <v>1</v>
      </c>
    </row>
    <row r="1810" spans="1:12" hidden="1">
      <c r="A1810" s="229" t="s">
        <v>303</v>
      </c>
      <c r="B1810" s="225" t="s">
        <v>54</v>
      </c>
      <c r="C1810" s="225" t="s">
        <v>52</v>
      </c>
      <c r="D1810" s="225" t="s">
        <v>145</v>
      </c>
      <c r="E1810" s="225" t="s">
        <v>302</v>
      </c>
      <c r="F1810" s="225"/>
      <c r="G1810" s="230"/>
      <c r="H1810" s="230"/>
      <c r="I1810" s="230"/>
      <c r="J1810" s="207" t="e">
        <f>#REF!+H1810+I1810+G1810</f>
        <v>#REF!</v>
      </c>
      <c r="K1810" s="198">
        <v>1</v>
      </c>
    </row>
    <row r="1811" spans="1:12" hidden="1">
      <c r="A1811" s="229" t="s">
        <v>304</v>
      </c>
      <c r="B1811" s="225" t="s">
        <v>54</v>
      </c>
      <c r="C1811" s="225" t="s">
        <v>52</v>
      </c>
      <c r="D1811" s="225" t="s">
        <v>145</v>
      </c>
      <c r="E1811" s="225" t="s">
        <v>302</v>
      </c>
      <c r="F1811" s="225"/>
      <c r="G1811" s="230"/>
      <c r="H1811" s="230"/>
      <c r="I1811" s="230"/>
      <c r="J1811" s="207" t="e">
        <f>#REF!+H1811+I1811+G1811</f>
        <v>#REF!</v>
      </c>
      <c r="K1811" s="198">
        <v>1</v>
      </c>
    </row>
    <row r="1812" spans="1:12" ht="25.5" hidden="1">
      <c r="A1812" s="229" t="s">
        <v>305</v>
      </c>
      <c r="B1812" s="225" t="s">
        <v>54</v>
      </c>
      <c r="C1812" s="225" t="s">
        <v>52</v>
      </c>
      <c r="D1812" s="225" t="s">
        <v>145</v>
      </c>
      <c r="E1812" s="225" t="s">
        <v>306</v>
      </c>
      <c r="F1812" s="225" t="s">
        <v>307</v>
      </c>
      <c r="G1812" s="230"/>
      <c r="H1812" s="230"/>
      <c r="I1812" s="230"/>
      <c r="J1812" s="207" t="e">
        <f>#REF!+H1812+I1812+G1812</f>
        <v>#REF!</v>
      </c>
      <c r="K1812" s="198">
        <v>1</v>
      </c>
    </row>
    <row r="1813" spans="1:12" ht="13.5" hidden="1">
      <c r="A1813" s="227" t="s">
        <v>308</v>
      </c>
      <c r="B1813" s="225" t="s">
        <v>54</v>
      </c>
      <c r="C1813" s="225" t="s">
        <v>52</v>
      </c>
      <c r="D1813" s="225" t="s">
        <v>145</v>
      </c>
      <c r="E1813" s="225" t="s">
        <v>223</v>
      </c>
      <c r="F1813" s="225">
        <v>290</v>
      </c>
      <c r="G1813" s="228">
        <f>G1814+G1815+G1816+G1817+G1818+G1819+G1820+G1821</f>
        <v>0</v>
      </c>
      <c r="H1813" s="228">
        <f>H1814+H1815+H1816+H1817+H1818+H1819+H1820+H1821</f>
        <v>0</v>
      </c>
      <c r="I1813" s="228">
        <f>I1814+I1815+I1816+I1817+I1818+I1819+I1820+I1821</f>
        <v>0</v>
      </c>
      <c r="J1813" s="207" t="e">
        <f>#REF!+H1813+I1813+G1813</f>
        <v>#REF!</v>
      </c>
      <c r="K1813" s="198">
        <v>1</v>
      </c>
    </row>
    <row r="1814" spans="1:12" ht="25.5" hidden="1">
      <c r="A1814" s="229" t="s">
        <v>309</v>
      </c>
      <c r="B1814" s="225" t="s">
        <v>54</v>
      </c>
      <c r="C1814" s="225" t="s">
        <v>52</v>
      </c>
      <c r="D1814" s="225" t="s">
        <v>145</v>
      </c>
      <c r="E1814" s="225" t="s">
        <v>310</v>
      </c>
      <c r="F1814" s="225"/>
      <c r="G1814" s="230"/>
      <c r="H1814" s="230"/>
      <c r="I1814" s="230"/>
      <c r="J1814" s="207" t="e">
        <f>#REF!+H1814+I1814+G1814</f>
        <v>#REF!</v>
      </c>
      <c r="K1814" s="198">
        <v>1</v>
      </c>
    </row>
    <row r="1815" spans="1:12" hidden="1">
      <c r="A1815" s="229" t="s">
        <v>311</v>
      </c>
      <c r="B1815" s="225" t="s">
        <v>54</v>
      </c>
      <c r="C1815" s="225" t="s">
        <v>52</v>
      </c>
      <c r="D1815" s="225" t="s">
        <v>145</v>
      </c>
      <c r="E1815" s="225" t="s">
        <v>312</v>
      </c>
      <c r="F1815" s="225"/>
      <c r="G1815" s="232"/>
      <c r="H1815" s="232"/>
      <c r="I1815" s="232"/>
      <c r="J1815" s="207" t="e">
        <f>#REF!+H1815+I1815+G1815</f>
        <v>#REF!</v>
      </c>
      <c r="K1815" s="198">
        <v>1</v>
      </c>
    </row>
    <row r="1816" spans="1:12" hidden="1">
      <c r="A1816" s="229" t="s">
        <v>313</v>
      </c>
      <c r="B1816" s="225" t="s">
        <v>54</v>
      </c>
      <c r="C1816" s="225" t="s">
        <v>52</v>
      </c>
      <c r="D1816" s="225" t="s">
        <v>145</v>
      </c>
      <c r="E1816" s="225" t="s">
        <v>223</v>
      </c>
      <c r="F1816" s="225"/>
      <c r="G1816" s="232"/>
      <c r="H1816" s="232"/>
      <c r="I1816" s="232"/>
      <c r="J1816" s="207" t="e">
        <f>#REF!+H1816+I1816+G1816</f>
        <v>#REF!</v>
      </c>
      <c r="K1816" s="198">
        <v>1</v>
      </c>
    </row>
    <row r="1817" spans="1:12" hidden="1">
      <c r="A1817" s="229" t="s">
        <v>314</v>
      </c>
      <c r="B1817" s="225" t="s">
        <v>54</v>
      </c>
      <c r="C1817" s="225" t="s">
        <v>52</v>
      </c>
      <c r="D1817" s="225" t="s">
        <v>145</v>
      </c>
      <c r="E1817" s="225" t="s">
        <v>223</v>
      </c>
      <c r="F1817" s="225"/>
      <c r="G1817" s="232"/>
      <c r="H1817" s="232"/>
      <c r="I1817" s="232"/>
      <c r="J1817" s="207" t="e">
        <f>#REF!+H1817+I1817+G1817</f>
        <v>#REF!</v>
      </c>
      <c r="K1817" s="198">
        <v>1</v>
      </c>
    </row>
    <row r="1818" spans="1:12" hidden="1">
      <c r="A1818" s="229" t="s">
        <v>315</v>
      </c>
      <c r="B1818" s="225" t="s">
        <v>54</v>
      </c>
      <c r="C1818" s="225" t="s">
        <v>52</v>
      </c>
      <c r="D1818" s="225" t="s">
        <v>145</v>
      </c>
      <c r="E1818" s="225" t="s">
        <v>223</v>
      </c>
      <c r="F1818" s="225"/>
      <c r="G1818" s="230"/>
      <c r="H1818" s="230"/>
      <c r="I1818" s="230"/>
      <c r="J1818" s="207" t="e">
        <f>#REF!+H1818+I1818+G1818</f>
        <v>#REF!</v>
      </c>
      <c r="K1818" s="198">
        <v>1</v>
      </c>
    </row>
    <row r="1819" spans="1:12" ht="38.25" hidden="1">
      <c r="A1819" s="229" t="s">
        <v>316</v>
      </c>
      <c r="B1819" s="225" t="s">
        <v>54</v>
      </c>
      <c r="C1819" s="225" t="s">
        <v>52</v>
      </c>
      <c r="D1819" s="225" t="s">
        <v>145</v>
      </c>
      <c r="E1819" s="225" t="s">
        <v>223</v>
      </c>
      <c r="F1819" s="225"/>
      <c r="G1819" s="230"/>
      <c r="H1819" s="230"/>
      <c r="I1819" s="230"/>
      <c r="J1819" s="207" t="e">
        <f>#REF!+H1819+I1819+G1819</f>
        <v>#REF!</v>
      </c>
      <c r="K1819" s="198">
        <v>1</v>
      </c>
    </row>
    <row r="1820" spans="1:12" hidden="1">
      <c r="A1820" s="229" t="s">
        <v>317</v>
      </c>
      <c r="B1820" s="225" t="s">
        <v>54</v>
      </c>
      <c r="C1820" s="225" t="s">
        <v>52</v>
      </c>
      <c r="D1820" s="225" t="s">
        <v>145</v>
      </c>
      <c r="E1820" s="225" t="s">
        <v>223</v>
      </c>
      <c r="F1820" s="225"/>
      <c r="G1820" s="230"/>
      <c r="H1820" s="230"/>
      <c r="I1820" s="230"/>
      <c r="J1820" s="207" t="e">
        <f>#REF!+H1820+I1820+G1820</f>
        <v>#REF!</v>
      </c>
      <c r="K1820" s="198">
        <v>1</v>
      </c>
    </row>
    <row r="1821" spans="1:12" hidden="1">
      <c r="A1821" s="229" t="s">
        <v>220</v>
      </c>
      <c r="B1821" s="225" t="s">
        <v>54</v>
      </c>
      <c r="C1821" s="225" t="s">
        <v>52</v>
      </c>
      <c r="D1821" s="225" t="s">
        <v>145</v>
      </c>
      <c r="E1821" s="225" t="s">
        <v>223</v>
      </c>
      <c r="F1821" s="225"/>
      <c r="G1821" s="232"/>
      <c r="H1821" s="232"/>
      <c r="I1821" s="232"/>
      <c r="J1821" s="207" t="e">
        <f>#REF!+H1821+I1821+G1821</f>
        <v>#REF!</v>
      </c>
      <c r="K1821" s="198">
        <v>1</v>
      </c>
    </row>
    <row r="1822" spans="1:12" ht="13.5" hidden="1">
      <c r="A1822" s="227" t="s">
        <v>319</v>
      </c>
      <c r="B1822" s="225" t="s">
        <v>54</v>
      </c>
      <c r="C1822" s="225" t="s">
        <v>52</v>
      </c>
      <c r="D1822" s="225" t="s">
        <v>145</v>
      </c>
      <c r="E1822" s="225" t="s">
        <v>223</v>
      </c>
      <c r="F1822" s="234">
        <v>300</v>
      </c>
      <c r="G1822" s="235">
        <f>G1823+G1829+G1830</f>
        <v>0</v>
      </c>
      <c r="H1822" s="235">
        <f>H1823+H1829+H1830</f>
        <v>0</v>
      </c>
      <c r="I1822" s="235">
        <f>I1823+I1829+I1830</f>
        <v>0</v>
      </c>
      <c r="J1822" s="207" t="e">
        <f>#REF!+H1822+I1822+G1822</f>
        <v>#REF!</v>
      </c>
      <c r="K1822" s="198">
        <v>1</v>
      </c>
      <c r="L1822" s="283" t="e">
        <f>#REF!-#REF!</f>
        <v>#REF!</v>
      </c>
    </row>
    <row r="1823" spans="1:12" ht="25.5" hidden="1">
      <c r="A1823" s="231" t="s">
        <v>320</v>
      </c>
      <c r="B1823" s="225" t="s">
        <v>54</v>
      </c>
      <c r="C1823" s="225" t="s">
        <v>52</v>
      </c>
      <c r="D1823" s="225" t="s">
        <v>145</v>
      </c>
      <c r="E1823" s="225" t="s">
        <v>223</v>
      </c>
      <c r="F1823" s="225">
        <v>310</v>
      </c>
      <c r="G1823" s="228">
        <f>G1824+G1825+G1826+G1827+G1828</f>
        <v>0</v>
      </c>
      <c r="H1823" s="228">
        <f>H1824+H1825+H1826+H1827+H1828</f>
        <v>0</v>
      </c>
      <c r="I1823" s="228">
        <f>I1824+I1825+I1826+I1827+I1828</f>
        <v>0</v>
      </c>
      <c r="J1823" s="207" t="e">
        <f>#REF!+H1823+I1823+G1823</f>
        <v>#REF!</v>
      </c>
      <c r="K1823" s="198">
        <v>1</v>
      </c>
      <c r="L1823" s="283" t="e">
        <f>#REF!-#REF!</f>
        <v>#REF!</v>
      </c>
    </row>
    <row r="1824" spans="1:12" ht="38.25" hidden="1">
      <c r="A1824" s="229" t="s">
        <v>321</v>
      </c>
      <c r="B1824" s="225" t="s">
        <v>54</v>
      </c>
      <c r="C1824" s="225" t="s">
        <v>52</v>
      </c>
      <c r="D1824" s="225" t="s">
        <v>145</v>
      </c>
      <c r="E1824" s="225" t="s">
        <v>223</v>
      </c>
      <c r="F1824" s="225"/>
      <c r="G1824" s="232"/>
      <c r="H1824" s="232"/>
      <c r="I1824" s="232"/>
      <c r="J1824" s="207" t="e">
        <f>#REF!+H1824+I1824+G1824</f>
        <v>#REF!</v>
      </c>
      <c r="K1824" s="198">
        <v>1</v>
      </c>
    </row>
    <row r="1825" spans="1:13" hidden="1">
      <c r="A1825" s="229" t="s">
        <v>322</v>
      </c>
      <c r="B1825" s="225" t="s">
        <v>54</v>
      </c>
      <c r="C1825" s="225" t="s">
        <v>52</v>
      </c>
      <c r="D1825" s="225" t="s">
        <v>145</v>
      </c>
      <c r="E1825" s="225"/>
      <c r="F1825" s="225"/>
      <c r="G1825" s="232"/>
      <c r="H1825" s="232"/>
      <c r="I1825" s="232"/>
      <c r="J1825" s="207" t="e">
        <f>#REF!+H1825+I1825+G1825</f>
        <v>#REF!</v>
      </c>
      <c r="K1825" s="198">
        <v>1</v>
      </c>
    </row>
    <row r="1826" spans="1:13" hidden="1">
      <c r="A1826" s="229" t="s">
        <v>323</v>
      </c>
      <c r="B1826" s="225" t="s">
        <v>54</v>
      </c>
      <c r="C1826" s="225" t="s">
        <v>52</v>
      </c>
      <c r="D1826" s="225" t="s">
        <v>145</v>
      </c>
      <c r="E1826" s="225" t="s">
        <v>223</v>
      </c>
      <c r="F1826" s="225"/>
      <c r="G1826" s="232"/>
      <c r="H1826" s="232"/>
      <c r="I1826" s="232"/>
      <c r="J1826" s="207" t="e">
        <f>#REF!+H1826+I1826+G1826</f>
        <v>#REF!</v>
      </c>
      <c r="K1826" s="198">
        <v>1</v>
      </c>
      <c r="L1826" s="283" t="e">
        <f>#REF!-#REF!</f>
        <v>#REF!</v>
      </c>
    </row>
    <row r="1827" spans="1:13" ht="38.25" hidden="1">
      <c r="A1827" s="229" t="s">
        <v>324</v>
      </c>
      <c r="B1827" s="225" t="s">
        <v>54</v>
      </c>
      <c r="C1827" s="225" t="s">
        <v>52</v>
      </c>
      <c r="D1827" s="225" t="s">
        <v>145</v>
      </c>
      <c r="E1827" s="225" t="s">
        <v>223</v>
      </c>
      <c r="F1827" s="225"/>
      <c r="G1827" s="230"/>
      <c r="H1827" s="230"/>
      <c r="I1827" s="230"/>
      <c r="J1827" s="207" t="e">
        <f>#REF!+H1827+I1827+G1827</f>
        <v>#REF!</v>
      </c>
      <c r="K1827" s="198">
        <v>1</v>
      </c>
    </row>
    <row r="1828" spans="1:13" hidden="1">
      <c r="A1828" s="229" t="s">
        <v>220</v>
      </c>
      <c r="B1828" s="225" t="s">
        <v>54</v>
      </c>
      <c r="C1828" s="225" t="s">
        <v>52</v>
      </c>
      <c r="D1828" s="225" t="s">
        <v>145</v>
      </c>
      <c r="E1828" s="225" t="s">
        <v>223</v>
      </c>
      <c r="F1828" s="225"/>
      <c r="G1828" s="232"/>
      <c r="H1828" s="232"/>
      <c r="I1828" s="232"/>
      <c r="J1828" s="207" t="e">
        <f>#REF!+H1828+I1828+G1828</f>
        <v>#REF!</v>
      </c>
      <c r="K1828" s="198">
        <v>1</v>
      </c>
    </row>
    <row r="1829" spans="1:13" hidden="1">
      <c r="A1829" s="231" t="s">
        <v>325</v>
      </c>
      <c r="B1829" s="225" t="s">
        <v>54</v>
      </c>
      <c r="C1829" s="225" t="s">
        <v>52</v>
      </c>
      <c r="D1829" s="225" t="s">
        <v>145</v>
      </c>
      <c r="E1829" s="225" t="s">
        <v>223</v>
      </c>
      <c r="F1829" s="225">
        <v>320</v>
      </c>
      <c r="G1829" s="232"/>
      <c r="H1829" s="232"/>
      <c r="I1829" s="232"/>
      <c r="J1829" s="207" t="e">
        <f>#REF!+H1829+I1829+G1829</f>
        <v>#REF!</v>
      </c>
      <c r="K1829" s="198">
        <v>1</v>
      </c>
    </row>
    <row r="1830" spans="1:13" ht="25.5" hidden="1">
      <c r="A1830" s="231" t="s">
        <v>326</v>
      </c>
      <c r="B1830" s="225" t="s">
        <v>54</v>
      </c>
      <c r="C1830" s="225" t="s">
        <v>52</v>
      </c>
      <c r="D1830" s="225" t="s">
        <v>145</v>
      </c>
      <c r="E1830" s="225" t="s">
        <v>223</v>
      </c>
      <c r="F1830" s="225">
        <v>340</v>
      </c>
      <c r="G1830" s="228">
        <f>G1831+G1832+G1833+G1834+G1835+G1836+G1837+G1838+G1839</f>
        <v>0</v>
      </c>
      <c r="H1830" s="228">
        <f>H1831+H1832+H1833+H1834+H1835+H1836+H1837+H1838+H1839</f>
        <v>0</v>
      </c>
      <c r="I1830" s="228">
        <f>I1831+I1832+I1833+I1834+I1835+I1836+I1837+I1838+I1839</f>
        <v>0</v>
      </c>
      <c r="J1830" s="207" t="e">
        <f>#REF!+H1830+I1830+G1830</f>
        <v>#REF!</v>
      </c>
      <c r="K1830" s="198">
        <v>1</v>
      </c>
      <c r="L1830" s="283" t="e">
        <f>#REF!-#REF!</f>
        <v>#REF!</v>
      </c>
    </row>
    <row r="1831" spans="1:13" hidden="1">
      <c r="A1831" s="229" t="s">
        <v>327</v>
      </c>
      <c r="B1831" s="225" t="s">
        <v>54</v>
      </c>
      <c r="C1831" s="225" t="s">
        <v>52</v>
      </c>
      <c r="D1831" s="225" t="s">
        <v>145</v>
      </c>
      <c r="E1831" s="225" t="s">
        <v>223</v>
      </c>
      <c r="F1831" s="225"/>
      <c r="G1831" s="232"/>
      <c r="H1831" s="232"/>
      <c r="I1831" s="232"/>
      <c r="J1831" s="207" t="e">
        <f>#REF!+H1831+I1831+G1831</f>
        <v>#REF!</v>
      </c>
      <c r="K1831" s="198">
        <v>1</v>
      </c>
    </row>
    <row r="1832" spans="1:13" hidden="1">
      <c r="A1832" s="229" t="s">
        <v>328</v>
      </c>
      <c r="B1832" s="225" t="s">
        <v>54</v>
      </c>
      <c r="C1832" s="225" t="s">
        <v>52</v>
      </c>
      <c r="D1832" s="225" t="s">
        <v>145</v>
      </c>
      <c r="E1832" s="225" t="s">
        <v>223</v>
      </c>
      <c r="F1832" s="225"/>
      <c r="G1832" s="230"/>
      <c r="H1832" s="230"/>
      <c r="I1832" s="230"/>
      <c r="J1832" s="207" t="e">
        <f>#REF!+H1832+I1832+G1832</f>
        <v>#REF!</v>
      </c>
      <c r="K1832" s="198">
        <v>1</v>
      </c>
    </row>
    <row r="1833" spans="1:13" hidden="1">
      <c r="A1833" s="229" t="s">
        <v>329</v>
      </c>
      <c r="B1833" s="225" t="s">
        <v>54</v>
      </c>
      <c r="C1833" s="225" t="s">
        <v>52</v>
      </c>
      <c r="D1833" s="225" t="s">
        <v>145</v>
      </c>
      <c r="E1833" s="225" t="s">
        <v>223</v>
      </c>
      <c r="F1833" s="225"/>
      <c r="G1833" s="230"/>
      <c r="H1833" s="230"/>
      <c r="I1833" s="230"/>
      <c r="J1833" s="207" t="e">
        <f>#REF!+H1833+I1833+G1833</f>
        <v>#REF!</v>
      </c>
      <c r="K1833" s="198">
        <v>1</v>
      </c>
    </row>
    <row r="1834" spans="1:13" hidden="1">
      <c r="A1834" s="229" t="s">
        <v>330</v>
      </c>
      <c r="B1834" s="225" t="s">
        <v>54</v>
      </c>
      <c r="C1834" s="225" t="s">
        <v>52</v>
      </c>
      <c r="D1834" s="225" t="s">
        <v>145</v>
      </c>
      <c r="E1834" s="225" t="s">
        <v>223</v>
      </c>
      <c r="F1834" s="225"/>
      <c r="G1834" s="230"/>
      <c r="H1834" s="230"/>
      <c r="I1834" s="230"/>
      <c r="J1834" s="207" t="e">
        <f>#REF!+H1834+I1834+G1834</f>
        <v>#REF!</v>
      </c>
      <c r="K1834" s="198">
        <v>1</v>
      </c>
    </row>
    <row r="1835" spans="1:13" hidden="1">
      <c r="A1835" s="229" t="s">
        <v>331</v>
      </c>
      <c r="B1835" s="225" t="s">
        <v>54</v>
      </c>
      <c r="C1835" s="225" t="s">
        <v>52</v>
      </c>
      <c r="D1835" s="225" t="s">
        <v>145</v>
      </c>
      <c r="E1835" s="225" t="s">
        <v>223</v>
      </c>
      <c r="F1835" s="225"/>
      <c r="G1835" s="230"/>
      <c r="H1835" s="230"/>
      <c r="I1835" s="230"/>
      <c r="J1835" s="207" t="e">
        <f>#REF!+H1835+I1835+G1835</f>
        <v>#REF!</v>
      </c>
      <c r="K1835" s="198">
        <v>1</v>
      </c>
    </row>
    <row r="1836" spans="1:13" hidden="1">
      <c r="A1836" s="229" t="s">
        <v>332</v>
      </c>
      <c r="B1836" s="225" t="s">
        <v>54</v>
      </c>
      <c r="C1836" s="225" t="s">
        <v>52</v>
      </c>
      <c r="D1836" s="225" t="s">
        <v>145</v>
      </c>
      <c r="E1836" s="225" t="s">
        <v>223</v>
      </c>
      <c r="F1836" s="225"/>
      <c r="G1836" s="230"/>
      <c r="H1836" s="230"/>
      <c r="I1836" s="230"/>
      <c r="J1836" s="207" t="e">
        <f>#REF!+H1836+I1836+G1836</f>
        <v>#REF!</v>
      </c>
      <c r="K1836" s="198">
        <v>1</v>
      </c>
      <c r="L1836" s="283" t="e">
        <f>#REF!-#REF!</f>
        <v>#REF!</v>
      </c>
    </row>
    <row r="1837" spans="1:13" ht="25.5" hidden="1">
      <c r="A1837" s="229" t="s">
        <v>333</v>
      </c>
      <c r="B1837" s="225" t="s">
        <v>54</v>
      </c>
      <c r="C1837" s="225" t="s">
        <v>52</v>
      </c>
      <c r="D1837" s="225" t="s">
        <v>145</v>
      </c>
      <c r="E1837" s="225" t="s">
        <v>223</v>
      </c>
      <c r="F1837" s="225"/>
      <c r="G1837" s="230"/>
      <c r="H1837" s="230"/>
      <c r="I1837" s="230"/>
      <c r="J1837" s="207" t="e">
        <f>#REF!+H1837+I1837+G1837</f>
        <v>#REF!</v>
      </c>
      <c r="K1837" s="198">
        <v>1</v>
      </c>
    </row>
    <row r="1838" spans="1:13" ht="25.5" hidden="1">
      <c r="A1838" s="229" t="s">
        <v>334</v>
      </c>
      <c r="B1838" s="225" t="s">
        <v>54</v>
      </c>
      <c r="C1838" s="225" t="s">
        <v>52</v>
      </c>
      <c r="D1838" s="225" t="s">
        <v>145</v>
      </c>
      <c r="E1838" s="225" t="s">
        <v>248</v>
      </c>
      <c r="F1838" s="225"/>
      <c r="G1838" s="230"/>
      <c r="H1838" s="230"/>
      <c r="I1838" s="230"/>
      <c r="J1838" s="207" t="e">
        <f>#REF!+H1838+I1838+G1838</f>
        <v>#REF!</v>
      </c>
      <c r="K1838" s="198">
        <v>1</v>
      </c>
    </row>
    <row r="1839" spans="1:13" hidden="1">
      <c r="A1839" s="229" t="s">
        <v>335</v>
      </c>
      <c r="B1839" s="225" t="s">
        <v>54</v>
      </c>
      <c r="C1839" s="225" t="s">
        <v>52</v>
      </c>
      <c r="D1839" s="225" t="s">
        <v>145</v>
      </c>
      <c r="E1839" s="225" t="s">
        <v>223</v>
      </c>
      <c r="F1839" s="225"/>
      <c r="G1839" s="230"/>
      <c r="H1839" s="230"/>
      <c r="I1839" s="230"/>
      <c r="J1839" s="207" t="e">
        <f>#REF!+H1839+I1839+G1839</f>
        <v>#REF!</v>
      </c>
      <c r="K1839" s="198">
        <v>1</v>
      </c>
      <c r="L1839" s="283" t="e">
        <f>#REF!-#REF!</f>
        <v>#REF!</v>
      </c>
    </row>
    <row r="1840" spans="1:13" ht="25.5">
      <c r="A1840" s="221" t="s">
        <v>367</v>
      </c>
      <c r="B1840" s="222" t="s">
        <v>54</v>
      </c>
      <c r="C1840" s="222" t="s">
        <v>52</v>
      </c>
      <c r="D1840" s="222" t="s">
        <v>151</v>
      </c>
      <c r="E1840" s="222"/>
      <c r="F1840" s="222"/>
      <c r="G1840" s="223">
        <f>G1841+G1908</f>
        <v>550</v>
      </c>
      <c r="H1840" s="223">
        <f>H1841+H1908</f>
        <v>600</v>
      </c>
      <c r="I1840" s="223">
        <f>I1841+I1908</f>
        <v>600</v>
      </c>
      <c r="J1840" s="207">
        <f>H1840+I1840+G1840</f>
        <v>1750</v>
      </c>
      <c r="K1840" s="198">
        <v>1</v>
      </c>
      <c r="L1840" s="283" t="e">
        <f>#REF!-#REF!</f>
        <v>#REF!</v>
      </c>
      <c r="M1840" s="283" t="e">
        <f>G1840-#REF!</f>
        <v>#REF!</v>
      </c>
    </row>
    <row r="1841" spans="1:13">
      <c r="A1841" s="224" t="s">
        <v>212</v>
      </c>
      <c r="B1841" s="225" t="s">
        <v>54</v>
      </c>
      <c r="C1841" s="225" t="s">
        <v>52</v>
      </c>
      <c r="D1841" s="225" t="s">
        <v>151</v>
      </c>
      <c r="E1841" s="225"/>
      <c r="F1841" s="225" t="s">
        <v>152</v>
      </c>
      <c r="G1841" s="226">
        <f>G1842+G1848+G1886+G1889+G1892+G1894+G1899</f>
        <v>550</v>
      </c>
      <c r="H1841" s="226">
        <f>H1842+H1848+H1886+H1889+H1892+H1894+H1899</f>
        <v>600</v>
      </c>
      <c r="I1841" s="226">
        <f>I1842+I1848+I1886+I1889+I1892+I1894+I1899</f>
        <v>600</v>
      </c>
      <c r="J1841" s="207">
        <f>H1841+I1841+G1841</f>
        <v>1750</v>
      </c>
      <c r="K1841" s="198">
        <v>1</v>
      </c>
      <c r="L1841" s="283" t="e">
        <f>#REF!-#REF!</f>
        <v>#REF!</v>
      </c>
      <c r="M1841" s="283" t="e">
        <f>G1841-#REF!</f>
        <v>#REF!</v>
      </c>
    </row>
    <row r="1842" spans="1:13" ht="27" hidden="1">
      <c r="A1842" s="227" t="s">
        <v>213</v>
      </c>
      <c r="B1842" s="225" t="s">
        <v>54</v>
      </c>
      <c r="C1842" s="225" t="s">
        <v>52</v>
      </c>
      <c r="D1842" s="225" t="s">
        <v>151</v>
      </c>
      <c r="E1842" s="225" t="s">
        <v>214</v>
      </c>
      <c r="F1842" s="225"/>
      <c r="G1842" s="228">
        <f>G1843+G1844+G1847</f>
        <v>0</v>
      </c>
      <c r="H1842" s="228">
        <f>H1843+H1844+H1847</f>
        <v>0</v>
      </c>
      <c r="I1842" s="228">
        <f>I1843+I1844+I1847</f>
        <v>0</v>
      </c>
      <c r="J1842" s="207" t="e">
        <f>#REF!+H1842+I1842+G1842</f>
        <v>#REF!</v>
      </c>
      <c r="K1842" s="198">
        <v>1</v>
      </c>
    </row>
    <row r="1843" spans="1:13" hidden="1">
      <c r="A1843" s="229" t="s">
        <v>216</v>
      </c>
      <c r="B1843" s="225" t="s">
        <v>54</v>
      </c>
      <c r="C1843" s="225" t="s">
        <v>52</v>
      </c>
      <c r="D1843" s="225" t="s">
        <v>151</v>
      </c>
      <c r="E1843" s="225" t="s">
        <v>217</v>
      </c>
      <c r="F1843" s="225">
        <v>211</v>
      </c>
      <c r="G1843" s="230"/>
      <c r="H1843" s="230"/>
      <c r="I1843" s="230"/>
      <c r="J1843" s="207" t="e">
        <f>#REF!+H1843+I1843+G1843</f>
        <v>#REF!</v>
      </c>
      <c r="K1843" s="198">
        <v>1</v>
      </c>
    </row>
    <row r="1844" spans="1:13" hidden="1">
      <c r="A1844" s="231" t="s">
        <v>218</v>
      </c>
      <c r="B1844" s="225" t="s">
        <v>54</v>
      </c>
      <c r="C1844" s="225" t="s">
        <v>52</v>
      </c>
      <c r="D1844" s="225" t="s">
        <v>151</v>
      </c>
      <c r="E1844" s="225" t="s">
        <v>217</v>
      </c>
      <c r="F1844" s="225">
        <v>212</v>
      </c>
      <c r="G1844" s="228">
        <f>G1845+G1846</f>
        <v>0</v>
      </c>
      <c r="H1844" s="228">
        <f>H1845+H1846</f>
        <v>0</v>
      </c>
      <c r="I1844" s="228">
        <f>I1845+I1846</f>
        <v>0</v>
      </c>
      <c r="J1844" s="207" t="e">
        <f>#REF!+H1844+I1844+G1844</f>
        <v>#REF!</v>
      </c>
      <c r="K1844" s="198">
        <v>1</v>
      </c>
    </row>
    <row r="1845" spans="1:13" hidden="1">
      <c r="A1845" s="229" t="s">
        <v>219</v>
      </c>
      <c r="B1845" s="225" t="s">
        <v>54</v>
      </c>
      <c r="C1845" s="225" t="s">
        <v>52</v>
      </c>
      <c r="D1845" s="225" t="s">
        <v>151</v>
      </c>
      <c r="E1845" s="225" t="s">
        <v>217</v>
      </c>
      <c r="F1845" s="225"/>
      <c r="G1845" s="230"/>
      <c r="H1845" s="230"/>
      <c r="I1845" s="230"/>
      <c r="J1845" s="207" t="e">
        <f>#REF!+H1845+I1845+G1845</f>
        <v>#REF!</v>
      </c>
      <c r="K1845" s="198">
        <v>1</v>
      </c>
    </row>
    <row r="1846" spans="1:13" hidden="1">
      <c r="A1846" s="229" t="s">
        <v>220</v>
      </c>
      <c r="B1846" s="225" t="s">
        <v>54</v>
      </c>
      <c r="C1846" s="225" t="s">
        <v>52</v>
      </c>
      <c r="D1846" s="225" t="s">
        <v>151</v>
      </c>
      <c r="E1846" s="225" t="s">
        <v>217</v>
      </c>
      <c r="F1846" s="225"/>
      <c r="G1846" s="232"/>
      <c r="H1846" s="232"/>
      <c r="I1846" s="232"/>
      <c r="J1846" s="207" t="e">
        <f>#REF!+H1846+I1846+G1846</f>
        <v>#REF!</v>
      </c>
      <c r="K1846" s="198">
        <v>1</v>
      </c>
    </row>
    <row r="1847" spans="1:13" hidden="1">
      <c r="A1847" s="231" t="s">
        <v>221</v>
      </c>
      <c r="B1847" s="225" t="s">
        <v>54</v>
      </c>
      <c r="C1847" s="225" t="s">
        <v>52</v>
      </c>
      <c r="D1847" s="225" t="s">
        <v>151</v>
      </c>
      <c r="E1847" s="225" t="s">
        <v>217</v>
      </c>
      <c r="F1847" s="225">
        <v>213</v>
      </c>
      <c r="G1847" s="230"/>
      <c r="H1847" s="230"/>
      <c r="I1847" s="230"/>
      <c r="J1847" s="207" t="e">
        <f>#REF!+H1847+I1847+G1847</f>
        <v>#REF!</v>
      </c>
      <c r="K1847" s="198">
        <v>1</v>
      </c>
    </row>
    <row r="1848" spans="1:13" ht="13.5">
      <c r="A1848" s="227" t="s">
        <v>222</v>
      </c>
      <c r="B1848" s="225" t="s">
        <v>54</v>
      </c>
      <c r="C1848" s="225" t="s">
        <v>52</v>
      </c>
      <c r="D1848" s="225" t="s">
        <v>151</v>
      </c>
      <c r="E1848" s="225" t="s">
        <v>223</v>
      </c>
      <c r="F1848" s="225">
        <v>220</v>
      </c>
      <c r="G1848" s="228">
        <f>G1849+G1850+G1853+G1858+G1859+G1869</f>
        <v>550</v>
      </c>
      <c r="H1848" s="228">
        <f>H1849+H1850+H1853+H1858+H1859+H1869</f>
        <v>600</v>
      </c>
      <c r="I1848" s="228">
        <f>I1849+I1850+I1853+I1858+I1859+I1869</f>
        <v>600</v>
      </c>
      <c r="J1848" s="207">
        <f>H1848+I1848+G1848</f>
        <v>1750</v>
      </c>
      <c r="K1848" s="198">
        <v>1</v>
      </c>
      <c r="L1848" s="283" t="e">
        <f>#REF!-#REF!</f>
        <v>#REF!</v>
      </c>
      <c r="M1848" s="283" t="e">
        <f>G1848-#REF!</f>
        <v>#REF!</v>
      </c>
    </row>
    <row r="1849" spans="1:13" hidden="1">
      <c r="A1849" s="229" t="s">
        <v>224</v>
      </c>
      <c r="B1849" s="225" t="s">
        <v>54</v>
      </c>
      <c r="C1849" s="225" t="s">
        <v>52</v>
      </c>
      <c r="D1849" s="225" t="s">
        <v>151</v>
      </c>
      <c r="E1849" s="225" t="s">
        <v>223</v>
      </c>
      <c r="F1849" s="225">
        <v>221</v>
      </c>
      <c r="G1849" s="230"/>
      <c r="H1849" s="230"/>
      <c r="I1849" s="230"/>
      <c r="J1849" s="207" t="e">
        <f>#REF!+H1849+I1849+G1849</f>
        <v>#REF!</v>
      </c>
      <c r="K1849" s="198">
        <v>1</v>
      </c>
    </row>
    <row r="1850" spans="1:13" ht="13.5" hidden="1">
      <c r="A1850" s="227" t="s">
        <v>225</v>
      </c>
      <c r="B1850" s="225" t="s">
        <v>54</v>
      </c>
      <c r="C1850" s="225" t="s">
        <v>52</v>
      </c>
      <c r="D1850" s="225" t="s">
        <v>151</v>
      </c>
      <c r="E1850" s="225" t="s">
        <v>223</v>
      </c>
      <c r="F1850" s="225">
        <v>222</v>
      </c>
      <c r="G1850" s="233">
        <f>G1851+G1852</f>
        <v>0</v>
      </c>
      <c r="H1850" s="233">
        <f>H1851+H1852</f>
        <v>0</v>
      </c>
      <c r="I1850" s="233">
        <f>I1851+I1852</f>
        <v>0</v>
      </c>
      <c r="J1850" s="207" t="e">
        <f>#REF!+H1850+I1850+G1850</f>
        <v>#REF!</v>
      </c>
      <c r="K1850" s="198">
        <v>1</v>
      </c>
    </row>
    <row r="1851" spans="1:13" hidden="1">
      <c r="A1851" s="229" t="s">
        <v>226</v>
      </c>
      <c r="B1851" s="225" t="s">
        <v>54</v>
      </c>
      <c r="C1851" s="225" t="s">
        <v>52</v>
      </c>
      <c r="D1851" s="225" t="s">
        <v>151</v>
      </c>
      <c r="E1851" s="225" t="s">
        <v>223</v>
      </c>
      <c r="F1851" s="225"/>
      <c r="G1851" s="232"/>
      <c r="H1851" s="232"/>
      <c r="I1851" s="232"/>
      <c r="J1851" s="207" t="e">
        <f>#REF!+H1851+I1851+G1851</f>
        <v>#REF!</v>
      </c>
      <c r="K1851" s="198">
        <v>1</v>
      </c>
    </row>
    <row r="1852" spans="1:13" ht="25.5" hidden="1">
      <c r="A1852" s="229" t="s">
        <v>227</v>
      </c>
      <c r="B1852" s="225" t="s">
        <v>54</v>
      </c>
      <c r="C1852" s="225" t="s">
        <v>52</v>
      </c>
      <c r="D1852" s="225" t="s">
        <v>151</v>
      </c>
      <c r="E1852" s="225" t="s">
        <v>223</v>
      </c>
      <c r="F1852" s="225"/>
      <c r="G1852" s="232"/>
      <c r="H1852" s="232"/>
      <c r="I1852" s="232"/>
      <c r="J1852" s="207" t="e">
        <f>#REF!+H1852+I1852+G1852</f>
        <v>#REF!</v>
      </c>
      <c r="K1852" s="198">
        <v>1</v>
      </c>
    </row>
    <row r="1853" spans="1:13" ht="13.5" hidden="1">
      <c r="A1853" s="227" t="s">
        <v>228</v>
      </c>
      <c r="B1853" s="225" t="s">
        <v>54</v>
      </c>
      <c r="C1853" s="225" t="s">
        <v>52</v>
      </c>
      <c r="D1853" s="225" t="s">
        <v>151</v>
      </c>
      <c r="E1853" s="225" t="s">
        <v>223</v>
      </c>
      <c r="F1853" s="225">
        <v>223</v>
      </c>
      <c r="G1853" s="228">
        <f>G1854+G1855+G1856+G1857</f>
        <v>0</v>
      </c>
      <c r="H1853" s="228">
        <f>H1854+H1855+H1856+H1857</f>
        <v>0</v>
      </c>
      <c r="I1853" s="228">
        <f>I1854+I1855+I1856+I1857</f>
        <v>0</v>
      </c>
      <c r="J1853" s="207" t="e">
        <f>#REF!+H1853+I1853+G1853</f>
        <v>#REF!</v>
      </c>
      <c r="K1853" s="198">
        <v>1</v>
      </c>
    </row>
    <row r="1854" spans="1:13" hidden="1">
      <c r="A1854" s="229" t="s">
        <v>229</v>
      </c>
      <c r="B1854" s="225" t="s">
        <v>54</v>
      </c>
      <c r="C1854" s="225" t="s">
        <v>52</v>
      </c>
      <c r="D1854" s="225" t="s">
        <v>151</v>
      </c>
      <c r="E1854" s="225" t="s">
        <v>223</v>
      </c>
      <c r="F1854" s="225"/>
      <c r="G1854" s="230"/>
      <c r="H1854" s="230"/>
      <c r="I1854" s="230"/>
      <c r="J1854" s="207" t="e">
        <f>#REF!+H1854+I1854+G1854</f>
        <v>#REF!</v>
      </c>
      <c r="K1854" s="198">
        <v>1</v>
      </c>
    </row>
    <row r="1855" spans="1:13" hidden="1">
      <c r="A1855" s="229" t="s">
        <v>230</v>
      </c>
      <c r="B1855" s="225" t="s">
        <v>54</v>
      </c>
      <c r="C1855" s="225" t="s">
        <v>52</v>
      </c>
      <c r="D1855" s="225" t="s">
        <v>151</v>
      </c>
      <c r="E1855" s="225" t="s">
        <v>223</v>
      </c>
      <c r="F1855" s="225"/>
      <c r="G1855" s="230"/>
      <c r="H1855" s="230"/>
      <c r="I1855" s="230"/>
      <c r="J1855" s="207" t="e">
        <f>#REF!+H1855+I1855+G1855</f>
        <v>#REF!</v>
      </c>
      <c r="K1855" s="198">
        <v>1</v>
      </c>
    </row>
    <row r="1856" spans="1:13" hidden="1">
      <c r="A1856" s="229" t="s">
        <v>231</v>
      </c>
      <c r="B1856" s="225" t="s">
        <v>54</v>
      </c>
      <c r="C1856" s="225" t="s">
        <v>52</v>
      </c>
      <c r="D1856" s="225" t="s">
        <v>151</v>
      </c>
      <c r="E1856" s="225" t="s">
        <v>223</v>
      </c>
      <c r="F1856" s="225"/>
      <c r="G1856" s="230"/>
      <c r="H1856" s="230"/>
      <c r="I1856" s="230"/>
      <c r="J1856" s="207" t="e">
        <f>#REF!+H1856+I1856+G1856</f>
        <v>#REF!</v>
      </c>
      <c r="K1856" s="198">
        <v>1</v>
      </c>
    </row>
    <row r="1857" spans="1:13" ht="21" hidden="1" customHeight="1">
      <c r="A1857" s="229" t="s">
        <v>232</v>
      </c>
      <c r="B1857" s="225" t="s">
        <v>54</v>
      </c>
      <c r="C1857" s="225" t="s">
        <v>52</v>
      </c>
      <c r="D1857" s="225" t="s">
        <v>151</v>
      </c>
      <c r="E1857" s="225" t="s">
        <v>223</v>
      </c>
      <c r="F1857" s="225"/>
      <c r="G1857" s="230"/>
      <c r="H1857" s="230"/>
      <c r="I1857" s="230"/>
      <c r="J1857" s="207" t="e">
        <f>#REF!+H1857+I1857+G1857</f>
        <v>#REF!</v>
      </c>
      <c r="K1857" s="198">
        <v>1</v>
      </c>
    </row>
    <row r="1858" spans="1:13" ht="14.25" hidden="1" customHeight="1">
      <c r="A1858" s="227" t="s">
        <v>233</v>
      </c>
      <c r="B1858" s="225" t="s">
        <v>54</v>
      </c>
      <c r="C1858" s="225" t="s">
        <v>52</v>
      </c>
      <c r="D1858" s="225" t="s">
        <v>151</v>
      </c>
      <c r="E1858" s="225" t="s">
        <v>223</v>
      </c>
      <c r="F1858" s="225">
        <v>224</v>
      </c>
      <c r="G1858" s="232"/>
      <c r="H1858" s="232"/>
      <c r="I1858" s="232"/>
      <c r="J1858" s="207" t="e">
        <f>#REF!+H1858+I1858+G1858</f>
        <v>#REF!</v>
      </c>
      <c r="K1858" s="198">
        <v>1</v>
      </c>
    </row>
    <row r="1859" spans="1:13" ht="16.5" customHeight="1">
      <c r="A1859" s="227" t="s">
        <v>234</v>
      </c>
      <c r="B1859" s="225" t="s">
        <v>54</v>
      </c>
      <c r="C1859" s="225" t="s">
        <v>52</v>
      </c>
      <c r="D1859" s="225" t="s">
        <v>151</v>
      </c>
      <c r="E1859" s="225" t="s">
        <v>223</v>
      </c>
      <c r="F1859" s="225">
        <v>225</v>
      </c>
      <c r="G1859" s="228">
        <f>G1860+G1861+G1862+G1863+G1864+G1865+G1866+G1867+G1868</f>
        <v>500</v>
      </c>
      <c r="H1859" s="228">
        <f>H1860+H1861+H1862+H1863+H1864+H1865+H1866+H1867+H1868</f>
        <v>500</v>
      </c>
      <c r="I1859" s="228">
        <f>I1860+I1861+I1862+I1863+I1864+I1865+I1866+I1867+I1868</f>
        <v>500</v>
      </c>
      <c r="J1859" s="207">
        <f>H1859+I1859+G1859</f>
        <v>1500</v>
      </c>
      <c r="K1859" s="198">
        <v>1</v>
      </c>
      <c r="L1859" s="283" t="e">
        <f>#REF!-#REF!</f>
        <v>#REF!</v>
      </c>
      <c r="M1859" s="283" t="e">
        <f>G1859-#REF!</f>
        <v>#REF!</v>
      </c>
    </row>
    <row r="1860" spans="1:13" ht="38.25">
      <c r="A1860" s="229" t="s">
        <v>235</v>
      </c>
      <c r="B1860" s="225" t="s">
        <v>54</v>
      </c>
      <c r="C1860" s="225" t="s">
        <v>52</v>
      </c>
      <c r="D1860" s="225" t="s">
        <v>151</v>
      </c>
      <c r="E1860" s="225" t="s">
        <v>223</v>
      </c>
      <c r="F1860" s="225"/>
      <c r="G1860" s="232">
        <v>500</v>
      </c>
      <c r="H1860" s="232">
        <v>500</v>
      </c>
      <c r="I1860" s="232">
        <v>500</v>
      </c>
      <c r="J1860" s="207">
        <f>H1860+I1860+G1860</f>
        <v>1500</v>
      </c>
      <c r="K1860" s="198">
        <v>1</v>
      </c>
      <c r="L1860" s="283" t="e">
        <f>#REF!-#REF!</f>
        <v>#REF!</v>
      </c>
      <c r="M1860" s="283" t="e">
        <f>G1860-#REF!</f>
        <v>#REF!</v>
      </c>
    </row>
    <row r="1861" spans="1:13" hidden="1">
      <c r="A1861" s="229" t="s">
        <v>236</v>
      </c>
      <c r="B1861" s="225" t="s">
        <v>54</v>
      </c>
      <c r="C1861" s="225" t="s">
        <v>52</v>
      </c>
      <c r="D1861" s="225" t="s">
        <v>151</v>
      </c>
      <c r="E1861" s="225" t="s">
        <v>223</v>
      </c>
      <c r="F1861" s="225"/>
      <c r="G1861" s="230"/>
      <c r="H1861" s="230"/>
      <c r="I1861" s="230"/>
      <c r="J1861" s="207" t="e">
        <f>#REF!+H1861+I1861+G1861</f>
        <v>#REF!</v>
      </c>
      <c r="K1861" s="198">
        <v>1</v>
      </c>
    </row>
    <row r="1862" spans="1:13" hidden="1">
      <c r="A1862" s="229" t="s">
        <v>237</v>
      </c>
      <c r="B1862" s="225" t="s">
        <v>54</v>
      </c>
      <c r="C1862" s="225" t="s">
        <v>52</v>
      </c>
      <c r="D1862" s="225" t="s">
        <v>151</v>
      </c>
      <c r="E1862" s="225" t="s">
        <v>223</v>
      </c>
      <c r="F1862" s="225"/>
      <c r="G1862" s="232"/>
      <c r="H1862" s="232"/>
      <c r="I1862" s="232"/>
      <c r="J1862" s="207" t="e">
        <f>#REF!+H1862+I1862+G1862</f>
        <v>#REF!</v>
      </c>
      <c r="K1862" s="198">
        <v>1</v>
      </c>
    </row>
    <row r="1863" spans="1:13">
      <c r="A1863" s="229" t="s">
        <v>238</v>
      </c>
      <c r="B1863" s="225" t="s">
        <v>54</v>
      </c>
      <c r="C1863" s="225" t="s">
        <v>52</v>
      </c>
      <c r="D1863" s="225" t="s">
        <v>151</v>
      </c>
      <c r="E1863" s="225" t="s">
        <v>223</v>
      </c>
      <c r="F1863" s="225"/>
      <c r="G1863" s="230"/>
      <c r="H1863" s="230"/>
      <c r="I1863" s="230"/>
      <c r="J1863" s="207">
        <f>H1863+I1863+G1863</f>
        <v>0</v>
      </c>
      <c r="K1863" s="198">
        <v>1</v>
      </c>
      <c r="M1863" s="283" t="e">
        <f>G1863-#REF!</f>
        <v>#REF!</v>
      </c>
    </row>
    <row r="1864" spans="1:13" ht="38.25" hidden="1">
      <c r="A1864" s="229" t="s">
        <v>239</v>
      </c>
      <c r="B1864" s="225" t="s">
        <v>54</v>
      </c>
      <c r="C1864" s="225" t="s">
        <v>52</v>
      </c>
      <c r="D1864" s="225" t="s">
        <v>151</v>
      </c>
      <c r="E1864" s="225" t="s">
        <v>223</v>
      </c>
      <c r="F1864" s="225"/>
      <c r="G1864" s="230"/>
      <c r="H1864" s="230"/>
      <c r="I1864" s="230"/>
      <c r="J1864" s="207" t="e">
        <f>#REF!+H1864+I1864+G1864</f>
        <v>#REF!</v>
      </c>
      <c r="K1864" s="198">
        <v>1</v>
      </c>
    </row>
    <row r="1865" spans="1:13" hidden="1">
      <c r="A1865" s="229" t="s">
        <v>240</v>
      </c>
      <c r="B1865" s="225" t="s">
        <v>54</v>
      </c>
      <c r="C1865" s="225" t="s">
        <v>52</v>
      </c>
      <c r="D1865" s="225" t="s">
        <v>151</v>
      </c>
      <c r="E1865" s="225" t="s">
        <v>223</v>
      </c>
      <c r="F1865" s="225"/>
      <c r="G1865" s="232"/>
      <c r="H1865" s="232"/>
      <c r="I1865" s="232"/>
      <c r="J1865" s="207" t="e">
        <f>#REF!+H1865+I1865+G1865</f>
        <v>#REF!</v>
      </c>
      <c r="K1865" s="198">
        <v>1</v>
      </c>
    </row>
    <row r="1866" spans="1:13" ht="51" hidden="1">
      <c r="A1866" s="229" t="s">
        <v>241</v>
      </c>
      <c r="B1866" s="225" t="s">
        <v>54</v>
      </c>
      <c r="C1866" s="225" t="s">
        <v>52</v>
      </c>
      <c r="D1866" s="225" t="s">
        <v>151</v>
      </c>
      <c r="E1866" s="225" t="s">
        <v>223</v>
      </c>
      <c r="F1866" s="225"/>
      <c r="G1866" s="232"/>
      <c r="H1866" s="232"/>
      <c r="I1866" s="232"/>
      <c r="J1866" s="207" t="e">
        <f>#REF!+H1866+I1866+G1866</f>
        <v>#REF!</v>
      </c>
      <c r="K1866" s="198">
        <v>1</v>
      </c>
    </row>
    <row r="1867" spans="1:13" hidden="1">
      <c r="A1867" s="229" t="s">
        <v>242</v>
      </c>
      <c r="B1867" s="225" t="s">
        <v>54</v>
      </c>
      <c r="C1867" s="225" t="s">
        <v>52</v>
      </c>
      <c r="D1867" s="225" t="s">
        <v>151</v>
      </c>
      <c r="E1867" s="225" t="s">
        <v>223</v>
      </c>
      <c r="F1867" s="225"/>
      <c r="G1867" s="232"/>
      <c r="H1867" s="232"/>
      <c r="I1867" s="232"/>
      <c r="J1867" s="207" t="e">
        <f>#REF!+H1867+I1867+G1867</f>
        <v>#REF!</v>
      </c>
      <c r="K1867" s="198">
        <v>1</v>
      </c>
    </row>
    <row r="1868" spans="1:13" hidden="1">
      <c r="A1868" s="229" t="s">
        <v>220</v>
      </c>
      <c r="B1868" s="225" t="s">
        <v>54</v>
      </c>
      <c r="C1868" s="225" t="s">
        <v>52</v>
      </c>
      <c r="D1868" s="225" t="s">
        <v>151</v>
      </c>
      <c r="E1868" s="225" t="s">
        <v>223</v>
      </c>
      <c r="F1868" s="225"/>
      <c r="G1868" s="232"/>
      <c r="H1868" s="232"/>
      <c r="I1868" s="232"/>
      <c r="J1868" s="207" t="e">
        <f>#REF!+H1868+I1868+G1868</f>
        <v>#REF!</v>
      </c>
      <c r="K1868" s="198">
        <v>1</v>
      </c>
    </row>
    <row r="1869" spans="1:13" ht="13.5">
      <c r="A1869" s="227" t="s">
        <v>243</v>
      </c>
      <c r="B1869" s="225" t="s">
        <v>54</v>
      </c>
      <c r="C1869" s="225" t="s">
        <v>52</v>
      </c>
      <c r="D1869" s="225" t="s">
        <v>151</v>
      </c>
      <c r="E1869" s="225" t="s">
        <v>223</v>
      </c>
      <c r="F1869" s="225">
        <v>226</v>
      </c>
      <c r="G1869" s="228">
        <f>G1870+G1871+G1872+G1873+G1874+G1875+G1876+G1877+G1878+G1879+G1880+G1881+G1882+G1883+G1884+G1885</f>
        <v>50</v>
      </c>
      <c r="H1869" s="228">
        <f>H1870+H1871+H1872+H1873+H1874+H1875+H1876+H1877+H1878+H1879+H1880+H1881+H1882+H1883+H1884+H1885</f>
        <v>100</v>
      </c>
      <c r="I1869" s="228">
        <f>I1870+I1871+I1872+I1873+I1874+I1875+I1876+I1877+I1878+I1879+I1880+I1881+I1882+I1883+I1884+I1885</f>
        <v>100</v>
      </c>
      <c r="J1869" s="207">
        <f>H1869+I1869+G1869</f>
        <v>250</v>
      </c>
      <c r="K1869" s="198">
        <v>1</v>
      </c>
      <c r="L1869" s="283" t="e">
        <f>#REF!-#REF!</f>
        <v>#REF!</v>
      </c>
      <c r="M1869" s="283" t="e">
        <f>G1869-#REF!</f>
        <v>#REF!</v>
      </c>
    </row>
    <row r="1870" spans="1:13" ht="51" hidden="1">
      <c r="A1870" s="229" t="s">
        <v>244</v>
      </c>
      <c r="B1870" s="225" t="s">
        <v>54</v>
      </c>
      <c r="C1870" s="225" t="s">
        <v>52</v>
      </c>
      <c r="D1870" s="225" t="s">
        <v>151</v>
      </c>
      <c r="E1870" s="225" t="s">
        <v>223</v>
      </c>
      <c r="F1870" s="225"/>
      <c r="G1870" s="230"/>
      <c r="H1870" s="230"/>
      <c r="I1870" s="230"/>
      <c r="J1870" s="207" t="e">
        <f>#REF!+H1870+I1870+G1870</f>
        <v>#REF!</v>
      </c>
      <c r="K1870" s="198">
        <v>1</v>
      </c>
    </row>
    <row r="1871" spans="1:13" hidden="1">
      <c r="A1871" s="229" t="s">
        <v>245</v>
      </c>
      <c r="B1871" s="225" t="s">
        <v>54</v>
      </c>
      <c r="C1871" s="225" t="s">
        <v>52</v>
      </c>
      <c r="D1871" s="225" t="s">
        <v>151</v>
      </c>
      <c r="E1871" s="225" t="s">
        <v>223</v>
      </c>
      <c r="F1871" s="225"/>
      <c r="G1871" s="230"/>
      <c r="H1871" s="230"/>
      <c r="I1871" s="230"/>
      <c r="J1871" s="207" t="e">
        <f>#REF!+H1871+I1871+G1871</f>
        <v>#REF!</v>
      </c>
      <c r="K1871" s="198">
        <v>1</v>
      </c>
    </row>
    <row r="1872" spans="1:13" ht="25.5" hidden="1">
      <c r="A1872" s="229" t="s">
        <v>246</v>
      </c>
      <c r="B1872" s="225" t="s">
        <v>54</v>
      </c>
      <c r="C1872" s="225" t="s">
        <v>52</v>
      </c>
      <c r="D1872" s="225" t="s">
        <v>151</v>
      </c>
      <c r="E1872" s="225" t="s">
        <v>223</v>
      </c>
      <c r="F1872" s="225"/>
      <c r="G1872" s="230"/>
      <c r="H1872" s="230"/>
      <c r="I1872" s="230"/>
      <c r="J1872" s="207" t="e">
        <f>#REF!+H1872+I1872+G1872</f>
        <v>#REF!</v>
      </c>
      <c r="K1872" s="198">
        <v>1</v>
      </c>
    </row>
    <row r="1873" spans="1:13" hidden="1">
      <c r="A1873" s="229" t="s">
        <v>247</v>
      </c>
      <c r="B1873" s="225" t="s">
        <v>54</v>
      </c>
      <c r="C1873" s="225" t="s">
        <v>52</v>
      </c>
      <c r="D1873" s="225" t="s">
        <v>151</v>
      </c>
      <c r="E1873" s="225" t="s">
        <v>248</v>
      </c>
      <c r="F1873" s="225"/>
      <c r="G1873" s="232"/>
      <c r="H1873" s="232"/>
      <c r="I1873" s="232"/>
      <c r="J1873" s="207" t="e">
        <f>#REF!+H1873+I1873+G1873</f>
        <v>#REF!</v>
      </c>
      <c r="K1873" s="198">
        <v>1</v>
      </c>
    </row>
    <row r="1874" spans="1:13" ht="25.5" hidden="1">
      <c r="A1874" s="229" t="s">
        <v>261</v>
      </c>
      <c r="B1874" s="225" t="s">
        <v>54</v>
      </c>
      <c r="C1874" s="225" t="s">
        <v>52</v>
      </c>
      <c r="D1874" s="225" t="s">
        <v>151</v>
      </c>
      <c r="E1874" s="225" t="s">
        <v>223</v>
      </c>
      <c r="F1874" s="225"/>
      <c r="G1874" s="232"/>
      <c r="H1874" s="232"/>
      <c r="I1874" s="232"/>
      <c r="J1874" s="207" t="e">
        <f>#REF!+H1874+I1874+G1874</f>
        <v>#REF!</v>
      </c>
      <c r="K1874" s="198">
        <v>1</v>
      </c>
    </row>
    <row r="1875" spans="1:13" ht="38.25" hidden="1">
      <c r="A1875" s="229" t="s">
        <v>262</v>
      </c>
      <c r="B1875" s="225" t="s">
        <v>54</v>
      </c>
      <c r="C1875" s="225" t="s">
        <v>52</v>
      </c>
      <c r="D1875" s="225" t="s">
        <v>151</v>
      </c>
      <c r="E1875" s="225" t="s">
        <v>223</v>
      </c>
      <c r="F1875" s="225"/>
      <c r="G1875" s="232"/>
      <c r="H1875" s="232"/>
      <c r="I1875" s="232"/>
      <c r="J1875" s="207" t="e">
        <f>#REF!+H1875+I1875+G1875</f>
        <v>#REF!</v>
      </c>
      <c r="K1875" s="198">
        <v>1</v>
      </c>
    </row>
    <row r="1876" spans="1:13" ht="25.5" hidden="1">
      <c r="A1876" s="229" t="s">
        <v>263</v>
      </c>
      <c r="B1876" s="225" t="s">
        <v>54</v>
      </c>
      <c r="C1876" s="225" t="s">
        <v>52</v>
      </c>
      <c r="D1876" s="225" t="s">
        <v>151</v>
      </c>
      <c r="E1876" s="225" t="s">
        <v>223</v>
      </c>
      <c r="F1876" s="225"/>
      <c r="G1876" s="232"/>
      <c r="H1876" s="232"/>
      <c r="I1876" s="232"/>
      <c r="J1876" s="207" t="e">
        <f>#REF!+H1876+I1876+G1876</f>
        <v>#REF!</v>
      </c>
      <c r="K1876" s="198">
        <v>1</v>
      </c>
    </row>
    <row r="1877" spans="1:13" ht="25.5" hidden="1">
      <c r="A1877" s="229" t="s">
        <v>264</v>
      </c>
      <c r="B1877" s="225" t="s">
        <v>54</v>
      </c>
      <c r="C1877" s="225" t="s">
        <v>52</v>
      </c>
      <c r="D1877" s="225" t="s">
        <v>151</v>
      </c>
      <c r="E1877" s="225" t="s">
        <v>223</v>
      </c>
      <c r="F1877" s="225"/>
      <c r="G1877" s="232"/>
      <c r="H1877" s="232"/>
      <c r="I1877" s="232"/>
      <c r="J1877" s="207" t="e">
        <f>#REF!+H1877+I1877+G1877</f>
        <v>#REF!</v>
      </c>
      <c r="K1877" s="198">
        <v>1</v>
      </c>
    </row>
    <row r="1878" spans="1:13" hidden="1">
      <c r="A1878" s="229" t="s">
        <v>265</v>
      </c>
      <c r="B1878" s="225" t="s">
        <v>54</v>
      </c>
      <c r="C1878" s="225" t="s">
        <v>52</v>
      </c>
      <c r="D1878" s="225" t="s">
        <v>151</v>
      </c>
      <c r="E1878" s="225" t="s">
        <v>223</v>
      </c>
      <c r="F1878" s="225"/>
      <c r="G1878" s="232"/>
      <c r="H1878" s="232"/>
      <c r="I1878" s="232"/>
      <c r="J1878" s="207" t="e">
        <f>#REF!+H1878+I1878+G1878</f>
        <v>#REF!</v>
      </c>
      <c r="K1878" s="198">
        <v>1</v>
      </c>
    </row>
    <row r="1879" spans="1:13" hidden="1">
      <c r="A1879" s="229" t="s">
        <v>266</v>
      </c>
      <c r="B1879" s="225" t="s">
        <v>54</v>
      </c>
      <c r="C1879" s="225" t="s">
        <v>52</v>
      </c>
      <c r="D1879" s="225" t="s">
        <v>151</v>
      </c>
      <c r="E1879" s="225" t="s">
        <v>223</v>
      </c>
      <c r="F1879" s="225"/>
      <c r="G1879" s="232"/>
      <c r="H1879" s="232"/>
      <c r="I1879" s="232"/>
      <c r="J1879" s="207" t="e">
        <f>#REF!+H1879+I1879+G1879</f>
        <v>#REF!</v>
      </c>
      <c r="K1879" s="198">
        <v>1</v>
      </c>
    </row>
    <row r="1880" spans="1:13" ht="25.5" hidden="1">
      <c r="A1880" s="229" t="s">
        <v>267</v>
      </c>
      <c r="B1880" s="225" t="s">
        <v>54</v>
      </c>
      <c r="C1880" s="225" t="s">
        <v>52</v>
      </c>
      <c r="D1880" s="225" t="s">
        <v>151</v>
      </c>
      <c r="E1880" s="225" t="s">
        <v>223</v>
      </c>
      <c r="F1880" s="225"/>
      <c r="G1880" s="232"/>
      <c r="H1880" s="232"/>
      <c r="I1880" s="232"/>
      <c r="J1880" s="207" t="e">
        <f>#REF!+H1880+I1880+G1880</f>
        <v>#REF!</v>
      </c>
      <c r="K1880" s="198">
        <v>1</v>
      </c>
    </row>
    <row r="1881" spans="1:13" ht="25.5" hidden="1">
      <c r="A1881" s="229" t="s">
        <v>278</v>
      </c>
      <c r="B1881" s="225" t="s">
        <v>54</v>
      </c>
      <c r="C1881" s="225" t="s">
        <v>52</v>
      </c>
      <c r="D1881" s="225" t="s">
        <v>151</v>
      </c>
      <c r="E1881" s="225" t="s">
        <v>223</v>
      </c>
      <c r="F1881" s="225"/>
      <c r="G1881" s="232"/>
      <c r="H1881" s="232"/>
      <c r="I1881" s="232"/>
      <c r="J1881" s="207" t="e">
        <f>#REF!+H1881+I1881+G1881</f>
        <v>#REF!</v>
      </c>
      <c r="K1881" s="198">
        <v>1</v>
      </c>
    </row>
    <row r="1882" spans="1:13" ht="25.5" hidden="1">
      <c r="A1882" s="229" t="s">
        <v>279</v>
      </c>
      <c r="B1882" s="225" t="s">
        <v>54</v>
      </c>
      <c r="C1882" s="225" t="s">
        <v>52</v>
      </c>
      <c r="D1882" s="225" t="s">
        <v>151</v>
      </c>
      <c r="E1882" s="225" t="s">
        <v>223</v>
      </c>
      <c r="F1882" s="225"/>
      <c r="G1882" s="232"/>
      <c r="H1882" s="232"/>
      <c r="I1882" s="232"/>
      <c r="J1882" s="207" t="e">
        <f>#REF!+H1882+I1882+G1882</f>
        <v>#REF!</v>
      </c>
      <c r="K1882" s="198">
        <v>1</v>
      </c>
    </row>
    <row r="1883" spans="1:13" hidden="1">
      <c r="A1883" s="229" t="s">
        <v>280</v>
      </c>
      <c r="B1883" s="225" t="s">
        <v>54</v>
      </c>
      <c r="C1883" s="225" t="s">
        <v>52</v>
      </c>
      <c r="D1883" s="225" t="s">
        <v>151</v>
      </c>
      <c r="E1883" s="225" t="s">
        <v>223</v>
      </c>
      <c r="F1883" s="225"/>
      <c r="G1883" s="230"/>
      <c r="H1883" s="230"/>
      <c r="I1883" s="230"/>
      <c r="J1883" s="207" t="e">
        <f>#REF!+H1883+I1883+G1883</f>
        <v>#REF!</v>
      </c>
      <c r="K1883" s="198">
        <v>1</v>
      </c>
    </row>
    <row r="1884" spans="1:13" hidden="1">
      <c r="A1884" s="229" t="s">
        <v>281</v>
      </c>
      <c r="B1884" s="225" t="s">
        <v>54</v>
      </c>
      <c r="C1884" s="225" t="s">
        <v>52</v>
      </c>
      <c r="D1884" s="225" t="s">
        <v>151</v>
      </c>
      <c r="E1884" s="225" t="s">
        <v>223</v>
      </c>
      <c r="F1884" s="225"/>
      <c r="G1884" s="230"/>
      <c r="H1884" s="230"/>
      <c r="I1884" s="230"/>
      <c r="J1884" s="207" t="e">
        <f>#REF!+H1884+I1884+G1884</f>
        <v>#REF!</v>
      </c>
      <c r="K1884" s="198">
        <v>1</v>
      </c>
    </row>
    <row r="1885" spans="1:13">
      <c r="A1885" s="229" t="s">
        <v>220</v>
      </c>
      <c r="B1885" s="225" t="s">
        <v>54</v>
      </c>
      <c r="C1885" s="225" t="s">
        <v>52</v>
      </c>
      <c r="D1885" s="225" t="s">
        <v>151</v>
      </c>
      <c r="E1885" s="225" t="s">
        <v>223</v>
      </c>
      <c r="F1885" s="225"/>
      <c r="G1885" s="230">
        <v>50</v>
      </c>
      <c r="H1885" s="230">
        <v>100</v>
      </c>
      <c r="I1885" s="230">
        <v>100</v>
      </c>
      <c r="J1885" s="207">
        <f>H1885+I1885+G1885</f>
        <v>250</v>
      </c>
      <c r="K1885" s="198">
        <v>1</v>
      </c>
      <c r="L1885" s="283" t="e">
        <f>#REF!-#REF!</f>
        <v>#REF!</v>
      </c>
      <c r="M1885" s="283" t="e">
        <f>G1885-#REF!</f>
        <v>#REF!</v>
      </c>
    </row>
    <row r="1886" spans="1:13" ht="13.5" hidden="1">
      <c r="A1886" s="227" t="s">
        <v>282</v>
      </c>
      <c r="B1886" s="225" t="s">
        <v>54</v>
      </c>
      <c r="C1886" s="225" t="s">
        <v>52</v>
      </c>
      <c r="D1886" s="225" t="s">
        <v>151</v>
      </c>
      <c r="E1886" s="225" t="s">
        <v>194</v>
      </c>
      <c r="F1886" s="225">
        <v>230</v>
      </c>
      <c r="G1886" s="233">
        <f>G1887+G1888</f>
        <v>0</v>
      </c>
      <c r="H1886" s="233">
        <f>H1887+H1888</f>
        <v>0</v>
      </c>
      <c r="I1886" s="233">
        <f>I1887+I1888</f>
        <v>0</v>
      </c>
      <c r="J1886" s="207" t="e">
        <f>#REF!+H1886+I1886+G1886</f>
        <v>#REF!</v>
      </c>
      <c r="K1886" s="198">
        <v>1</v>
      </c>
    </row>
    <row r="1887" spans="1:13" hidden="1">
      <c r="A1887" s="229" t="s">
        <v>283</v>
      </c>
      <c r="B1887" s="225" t="s">
        <v>54</v>
      </c>
      <c r="C1887" s="225" t="s">
        <v>52</v>
      </c>
      <c r="D1887" s="225" t="s">
        <v>151</v>
      </c>
      <c r="E1887" s="225" t="s">
        <v>284</v>
      </c>
      <c r="F1887" s="225">
        <v>231</v>
      </c>
      <c r="G1887" s="232"/>
      <c r="H1887" s="232"/>
      <c r="I1887" s="232"/>
      <c r="J1887" s="207" t="e">
        <f>#REF!+H1887+I1887+G1887</f>
        <v>#REF!</v>
      </c>
      <c r="K1887" s="198">
        <v>1</v>
      </c>
    </row>
    <row r="1888" spans="1:13" hidden="1">
      <c r="A1888" s="229" t="s">
        <v>285</v>
      </c>
      <c r="B1888" s="225" t="s">
        <v>54</v>
      </c>
      <c r="C1888" s="225" t="s">
        <v>52</v>
      </c>
      <c r="D1888" s="225" t="s">
        <v>151</v>
      </c>
      <c r="E1888" s="225" t="s">
        <v>284</v>
      </c>
      <c r="F1888" s="225">
        <v>232</v>
      </c>
      <c r="G1888" s="232"/>
      <c r="H1888" s="232"/>
      <c r="I1888" s="232"/>
      <c r="J1888" s="207" t="e">
        <f>#REF!+H1888+I1888+G1888</f>
        <v>#REF!</v>
      </c>
      <c r="K1888" s="198">
        <v>1</v>
      </c>
    </row>
    <row r="1889" spans="1:11" ht="27" hidden="1">
      <c r="A1889" s="227" t="s">
        <v>286</v>
      </c>
      <c r="B1889" s="225" t="s">
        <v>54</v>
      </c>
      <c r="C1889" s="225" t="s">
        <v>52</v>
      </c>
      <c r="D1889" s="225" t="s">
        <v>151</v>
      </c>
      <c r="E1889" s="225" t="s">
        <v>223</v>
      </c>
      <c r="F1889" s="225">
        <v>240</v>
      </c>
      <c r="G1889" s="233">
        <f>G1890+G1891</f>
        <v>0</v>
      </c>
      <c r="H1889" s="233">
        <f>H1890+H1891</f>
        <v>0</v>
      </c>
      <c r="I1889" s="233">
        <f>I1890+I1891</f>
        <v>0</v>
      </c>
      <c r="J1889" s="207" t="e">
        <f>#REF!+H1889+I1889+G1889</f>
        <v>#REF!</v>
      </c>
      <c r="K1889" s="198">
        <v>1</v>
      </c>
    </row>
    <row r="1890" spans="1:11" ht="25.5" hidden="1">
      <c r="A1890" s="229" t="s">
        <v>287</v>
      </c>
      <c r="B1890" s="225" t="s">
        <v>54</v>
      </c>
      <c r="C1890" s="225" t="s">
        <v>52</v>
      </c>
      <c r="D1890" s="225" t="s">
        <v>151</v>
      </c>
      <c r="E1890" s="225" t="s">
        <v>223</v>
      </c>
      <c r="F1890" s="225">
        <v>241</v>
      </c>
      <c r="G1890" s="232"/>
      <c r="H1890" s="232"/>
      <c r="I1890" s="232"/>
      <c r="J1890" s="207" t="e">
        <f>#REF!+H1890+I1890+G1890</f>
        <v>#REF!</v>
      </c>
      <c r="K1890" s="198">
        <v>1</v>
      </c>
    </row>
    <row r="1891" spans="1:11" ht="25.5" hidden="1">
      <c r="A1891" s="229" t="s">
        <v>292</v>
      </c>
      <c r="B1891" s="225" t="s">
        <v>54</v>
      </c>
      <c r="C1891" s="225" t="s">
        <v>52</v>
      </c>
      <c r="D1891" s="225" t="s">
        <v>151</v>
      </c>
      <c r="E1891" s="225" t="s">
        <v>223</v>
      </c>
      <c r="F1891" s="225">
        <v>242</v>
      </c>
      <c r="G1891" s="232"/>
      <c r="H1891" s="232"/>
      <c r="I1891" s="232"/>
      <c r="J1891" s="207" t="e">
        <f>#REF!+H1891+I1891+G1891</f>
        <v>#REF!</v>
      </c>
      <c r="K1891" s="198">
        <v>1</v>
      </c>
    </row>
    <row r="1892" spans="1:11" ht="27" hidden="1">
      <c r="A1892" s="227" t="s">
        <v>293</v>
      </c>
      <c r="B1892" s="225" t="s">
        <v>54</v>
      </c>
      <c r="C1892" s="225" t="s">
        <v>52</v>
      </c>
      <c r="D1892" s="225" t="s">
        <v>151</v>
      </c>
      <c r="E1892" s="225" t="s">
        <v>294</v>
      </c>
      <c r="F1892" s="225" t="s">
        <v>295</v>
      </c>
      <c r="G1892" s="233">
        <f>G1893</f>
        <v>0</v>
      </c>
      <c r="H1892" s="233">
        <f>H1893</f>
        <v>0</v>
      </c>
      <c r="I1892" s="233">
        <f>I1893</f>
        <v>0</v>
      </c>
      <c r="J1892" s="207" t="e">
        <f>#REF!+H1892+I1892+G1892</f>
        <v>#REF!</v>
      </c>
      <c r="K1892" s="198">
        <v>1</v>
      </c>
    </row>
    <row r="1893" spans="1:11" ht="25.5" hidden="1">
      <c r="A1893" s="229" t="s">
        <v>296</v>
      </c>
      <c r="B1893" s="225" t="s">
        <v>54</v>
      </c>
      <c r="C1893" s="225" t="s">
        <v>52</v>
      </c>
      <c r="D1893" s="225" t="s">
        <v>151</v>
      </c>
      <c r="E1893" s="225" t="s">
        <v>297</v>
      </c>
      <c r="F1893" s="225" t="s">
        <v>298</v>
      </c>
      <c r="G1893" s="232"/>
      <c r="H1893" s="232"/>
      <c r="I1893" s="232"/>
      <c r="J1893" s="207" t="e">
        <f>#REF!+H1893+I1893+G1893</f>
        <v>#REF!</v>
      </c>
      <c r="K1893" s="198">
        <v>1</v>
      </c>
    </row>
    <row r="1894" spans="1:11" ht="13.5" hidden="1">
      <c r="A1894" s="227" t="s">
        <v>299</v>
      </c>
      <c r="B1894" s="225" t="s">
        <v>54</v>
      </c>
      <c r="C1894" s="225" t="s">
        <v>52</v>
      </c>
      <c r="D1894" s="225" t="s">
        <v>151</v>
      </c>
      <c r="E1894" s="225" t="s">
        <v>300</v>
      </c>
      <c r="F1894" s="225">
        <v>260</v>
      </c>
      <c r="G1894" s="233">
        <f>G1895+G1898</f>
        <v>0</v>
      </c>
      <c r="H1894" s="233">
        <f>H1895+H1898</f>
        <v>0</v>
      </c>
      <c r="I1894" s="233">
        <f>I1895+I1898</f>
        <v>0</v>
      </c>
      <c r="J1894" s="207" t="e">
        <f>#REF!+H1894+I1894+G1894</f>
        <v>#REF!</v>
      </c>
      <c r="K1894" s="198">
        <v>1</v>
      </c>
    </row>
    <row r="1895" spans="1:11" ht="25.5" hidden="1">
      <c r="A1895" s="229" t="s">
        <v>301</v>
      </c>
      <c r="B1895" s="225" t="s">
        <v>54</v>
      </c>
      <c r="C1895" s="225" t="s">
        <v>52</v>
      </c>
      <c r="D1895" s="225" t="s">
        <v>151</v>
      </c>
      <c r="E1895" s="225" t="s">
        <v>302</v>
      </c>
      <c r="F1895" s="225">
        <v>262</v>
      </c>
      <c r="G1895" s="233">
        <f>G1896+G1897</f>
        <v>0</v>
      </c>
      <c r="H1895" s="233">
        <f>H1896+H1897</f>
        <v>0</v>
      </c>
      <c r="I1895" s="233">
        <f>I1896+I1897</f>
        <v>0</v>
      </c>
      <c r="J1895" s="207" t="e">
        <f>#REF!+H1895+I1895+G1895</f>
        <v>#REF!</v>
      </c>
      <c r="K1895" s="198">
        <v>1</v>
      </c>
    </row>
    <row r="1896" spans="1:11" hidden="1">
      <c r="A1896" s="229" t="s">
        <v>303</v>
      </c>
      <c r="B1896" s="225" t="s">
        <v>54</v>
      </c>
      <c r="C1896" s="225" t="s">
        <v>52</v>
      </c>
      <c r="D1896" s="225" t="s">
        <v>151</v>
      </c>
      <c r="E1896" s="225" t="s">
        <v>302</v>
      </c>
      <c r="F1896" s="225"/>
      <c r="G1896" s="230"/>
      <c r="H1896" s="230"/>
      <c r="I1896" s="230"/>
      <c r="J1896" s="207" t="e">
        <f>#REF!+H1896+I1896+G1896</f>
        <v>#REF!</v>
      </c>
      <c r="K1896" s="198">
        <v>1</v>
      </c>
    </row>
    <row r="1897" spans="1:11" hidden="1">
      <c r="A1897" s="229" t="s">
        <v>304</v>
      </c>
      <c r="B1897" s="225" t="s">
        <v>54</v>
      </c>
      <c r="C1897" s="225" t="s">
        <v>52</v>
      </c>
      <c r="D1897" s="225" t="s">
        <v>151</v>
      </c>
      <c r="E1897" s="225" t="s">
        <v>302</v>
      </c>
      <c r="F1897" s="225"/>
      <c r="G1897" s="230"/>
      <c r="H1897" s="230"/>
      <c r="I1897" s="230"/>
      <c r="J1897" s="207" t="e">
        <f>#REF!+H1897+I1897+G1897</f>
        <v>#REF!</v>
      </c>
      <c r="K1897" s="198">
        <v>1</v>
      </c>
    </row>
    <row r="1898" spans="1:11" ht="25.5" hidden="1">
      <c r="A1898" s="229" t="s">
        <v>305</v>
      </c>
      <c r="B1898" s="225" t="s">
        <v>54</v>
      </c>
      <c r="C1898" s="225" t="s">
        <v>52</v>
      </c>
      <c r="D1898" s="225" t="s">
        <v>151</v>
      </c>
      <c r="E1898" s="225" t="s">
        <v>306</v>
      </c>
      <c r="F1898" s="225" t="s">
        <v>307</v>
      </c>
      <c r="G1898" s="230"/>
      <c r="H1898" s="230"/>
      <c r="I1898" s="230"/>
      <c r="J1898" s="207" t="e">
        <f>#REF!+H1898+I1898+G1898</f>
        <v>#REF!</v>
      </c>
      <c r="K1898" s="198">
        <v>1</v>
      </c>
    </row>
    <row r="1899" spans="1:11" ht="13.5" hidden="1">
      <c r="A1899" s="227" t="s">
        <v>308</v>
      </c>
      <c r="B1899" s="225" t="s">
        <v>54</v>
      </c>
      <c r="C1899" s="225" t="s">
        <v>52</v>
      </c>
      <c r="D1899" s="225" t="s">
        <v>151</v>
      </c>
      <c r="E1899" s="225" t="s">
        <v>223</v>
      </c>
      <c r="F1899" s="225">
        <v>290</v>
      </c>
      <c r="G1899" s="228">
        <f>G1900+G1901+G1902+G1903+G1904+G1905+G1906+G1907</f>
        <v>0</v>
      </c>
      <c r="H1899" s="228">
        <f>H1900+H1901+H1902+H1903+H1904+H1905+H1906+H1907</f>
        <v>0</v>
      </c>
      <c r="I1899" s="228">
        <f>I1900+I1901+I1902+I1903+I1904+I1905+I1906+I1907</f>
        <v>0</v>
      </c>
      <c r="J1899" s="207" t="e">
        <f>#REF!+H1899+I1899+G1899</f>
        <v>#REF!</v>
      </c>
      <c r="K1899" s="198">
        <v>1</v>
      </c>
    </row>
    <row r="1900" spans="1:11" ht="25.5" hidden="1">
      <c r="A1900" s="229" t="s">
        <v>309</v>
      </c>
      <c r="B1900" s="225" t="s">
        <v>54</v>
      </c>
      <c r="C1900" s="225" t="s">
        <v>52</v>
      </c>
      <c r="D1900" s="225" t="s">
        <v>151</v>
      </c>
      <c r="E1900" s="225" t="s">
        <v>310</v>
      </c>
      <c r="F1900" s="225"/>
      <c r="G1900" s="230"/>
      <c r="H1900" s="230"/>
      <c r="I1900" s="230"/>
      <c r="J1900" s="207" t="e">
        <f>#REF!+H1900+I1900+G1900</f>
        <v>#REF!</v>
      </c>
      <c r="K1900" s="198">
        <v>1</v>
      </c>
    </row>
    <row r="1901" spans="1:11" hidden="1">
      <c r="A1901" s="229" t="s">
        <v>311</v>
      </c>
      <c r="B1901" s="225" t="s">
        <v>54</v>
      </c>
      <c r="C1901" s="225" t="s">
        <v>52</v>
      </c>
      <c r="D1901" s="225" t="s">
        <v>151</v>
      </c>
      <c r="E1901" s="225" t="s">
        <v>312</v>
      </c>
      <c r="F1901" s="225"/>
      <c r="G1901" s="232"/>
      <c r="H1901" s="232"/>
      <c r="I1901" s="232"/>
      <c r="J1901" s="207" t="e">
        <f>#REF!+H1901+I1901+G1901</f>
        <v>#REF!</v>
      </c>
      <c r="K1901" s="198">
        <v>1</v>
      </c>
    </row>
    <row r="1902" spans="1:11" hidden="1">
      <c r="A1902" s="229" t="s">
        <v>313</v>
      </c>
      <c r="B1902" s="225" t="s">
        <v>54</v>
      </c>
      <c r="C1902" s="225" t="s">
        <v>52</v>
      </c>
      <c r="D1902" s="225" t="s">
        <v>151</v>
      </c>
      <c r="E1902" s="225" t="s">
        <v>223</v>
      </c>
      <c r="F1902" s="225"/>
      <c r="G1902" s="232"/>
      <c r="H1902" s="232"/>
      <c r="I1902" s="232"/>
      <c r="J1902" s="207" t="e">
        <f>#REF!+H1902+I1902+G1902</f>
        <v>#REF!</v>
      </c>
      <c r="K1902" s="198">
        <v>1</v>
      </c>
    </row>
    <row r="1903" spans="1:11" hidden="1">
      <c r="A1903" s="229" t="s">
        <v>314</v>
      </c>
      <c r="B1903" s="225" t="s">
        <v>54</v>
      </c>
      <c r="C1903" s="225" t="s">
        <v>52</v>
      </c>
      <c r="D1903" s="225" t="s">
        <v>151</v>
      </c>
      <c r="E1903" s="225" t="s">
        <v>223</v>
      </c>
      <c r="F1903" s="225"/>
      <c r="G1903" s="232"/>
      <c r="H1903" s="232"/>
      <c r="I1903" s="232"/>
      <c r="J1903" s="207" t="e">
        <f>#REF!+H1903+I1903+G1903</f>
        <v>#REF!</v>
      </c>
      <c r="K1903" s="198">
        <v>1</v>
      </c>
    </row>
    <row r="1904" spans="1:11" hidden="1">
      <c r="A1904" s="229" t="s">
        <v>315</v>
      </c>
      <c r="B1904" s="225" t="s">
        <v>54</v>
      </c>
      <c r="C1904" s="225" t="s">
        <v>52</v>
      </c>
      <c r="D1904" s="225" t="s">
        <v>151</v>
      </c>
      <c r="E1904" s="225" t="s">
        <v>223</v>
      </c>
      <c r="F1904" s="225"/>
      <c r="G1904" s="230"/>
      <c r="H1904" s="230"/>
      <c r="I1904" s="230"/>
      <c r="J1904" s="207" t="e">
        <f>#REF!+H1904+I1904+G1904</f>
        <v>#REF!</v>
      </c>
      <c r="K1904" s="198">
        <v>1</v>
      </c>
    </row>
    <row r="1905" spans="1:12" ht="38.25" hidden="1">
      <c r="A1905" s="229" t="s">
        <v>316</v>
      </c>
      <c r="B1905" s="225" t="s">
        <v>54</v>
      </c>
      <c r="C1905" s="225" t="s">
        <v>52</v>
      </c>
      <c r="D1905" s="225" t="s">
        <v>151</v>
      </c>
      <c r="E1905" s="225" t="s">
        <v>223</v>
      </c>
      <c r="F1905" s="225"/>
      <c r="G1905" s="230"/>
      <c r="H1905" s="230"/>
      <c r="I1905" s="230"/>
      <c r="J1905" s="207" t="e">
        <f>#REF!+H1905+I1905+G1905</f>
        <v>#REF!</v>
      </c>
      <c r="K1905" s="198">
        <v>1</v>
      </c>
    </row>
    <row r="1906" spans="1:12" hidden="1">
      <c r="A1906" s="229" t="s">
        <v>317</v>
      </c>
      <c r="B1906" s="225" t="s">
        <v>54</v>
      </c>
      <c r="C1906" s="225" t="s">
        <v>52</v>
      </c>
      <c r="D1906" s="225" t="s">
        <v>151</v>
      </c>
      <c r="E1906" s="225" t="s">
        <v>223</v>
      </c>
      <c r="F1906" s="225"/>
      <c r="G1906" s="230"/>
      <c r="H1906" s="230"/>
      <c r="I1906" s="230"/>
      <c r="J1906" s="207" t="e">
        <f>#REF!+H1906+I1906+G1906</f>
        <v>#REF!</v>
      </c>
      <c r="K1906" s="198">
        <v>1</v>
      </c>
    </row>
    <row r="1907" spans="1:12" hidden="1">
      <c r="A1907" s="229" t="s">
        <v>220</v>
      </c>
      <c r="B1907" s="225" t="s">
        <v>54</v>
      </c>
      <c r="C1907" s="225" t="s">
        <v>52</v>
      </c>
      <c r="D1907" s="225" t="s">
        <v>151</v>
      </c>
      <c r="E1907" s="225" t="s">
        <v>223</v>
      </c>
      <c r="F1907" s="225"/>
      <c r="G1907" s="232"/>
      <c r="H1907" s="232"/>
      <c r="I1907" s="232"/>
      <c r="J1907" s="207" t="e">
        <f>#REF!+H1907+I1907+G1907</f>
        <v>#REF!</v>
      </c>
      <c r="K1907" s="198">
        <v>1</v>
      </c>
    </row>
    <row r="1908" spans="1:12" ht="13.5" hidden="1">
      <c r="A1908" s="227" t="s">
        <v>319</v>
      </c>
      <c r="B1908" s="225" t="s">
        <v>54</v>
      </c>
      <c r="C1908" s="225" t="s">
        <v>52</v>
      </c>
      <c r="D1908" s="225" t="s">
        <v>151</v>
      </c>
      <c r="E1908" s="225" t="s">
        <v>223</v>
      </c>
      <c r="F1908" s="234">
        <v>300</v>
      </c>
      <c r="G1908" s="235">
        <f>G1909+G1915+G1916</f>
        <v>0</v>
      </c>
      <c r="H1908" s="235">
        <f>H1909+H1915+H1916</f>
        <v>0</v>
      </c>
      <c r="I1908" s="235">
        <f>I1909+I1915+I1916</f>
        <v>0</v>
      </c>
      <c r="J1908" s="207" t="e">
        <f>#REF!+H1908+I1908+G1908</f>
        <v>#REF!</v>
      </c>
      <c r="K1908" s="198">
        <v>1</v>
      </c>
      <c r="L1908" s="283" t="e">
        <f>#REF!-#REF!</f>
        <v>#REF!</v>
      </c>
    </row>
    <row r="1909" spans="1:12" ht="25.5" hidden="1">
      <c r="A1909" s="231" t="s">
        <v>320</v>
      </c>
      <c r="B1909" s="225" t="s">
        <v>54</v>
      </c>
      <c r="C1909" s="225" t="s">
        <v>52</v>
      </c>
      <c r="D1909" s="225" t="s">
        <v>151</v>
      </c>
      <c r="E1909" s="225" t="s">
        <v>223</v>
      </c>
      <c r="F1909" s="225">
        <v>310</v>
      </c>
      <c r="G1909" s="228">
        <f>G1910+G1911+G1912+G1913+G1914</f>
        <v>0</v>
      </c>
      <c r="H1909" s="228">
        <f>H1910+H1911+H1912+H1913+H1914</f>
        <v>0</v>
      </c>
      <c r="I1909" s="228">
        <f>I1910+I1911+I1912+I1913+I1914</f>
        <v>0</v>
      </c>
      <c r="J1909" s="207" t="e">
        <f>#REF!+H1909+I1909+G1909</f>
        <v>#REF!</v>
      </c>
      <c r="K1909" s="198">
        <v>1</v>
      </c>
      <c r="L1909" s="283" t="e">
        <f>#REF!-#REF!</f>
        <v>#REF!</v>
      </c>
    </row>
    <row r="1910" spans="1:12" ht="38.25" hidden="1">
      <c r="A1910" s="229" t="s">
        <v>321</v>
      </c>
      <c r="B1910" s="225" t="s">
        <v>54</v>
      </c>
      <c r="C1910" s="225" t="s">
        <v>52</v>
      </c>
      <c r="D1910" s="225" t="s">
        <v>151</v>
      </c>
      <c r="E1910" s="225" t="s">
        <v>223</v>
      </c>
      <c r="F1910" s="225"/>
      <c r="G1910" s="232"/>
      <c r="H1910" s="232"/>
      <c r="I1910" s="232"/>
      <c r="J1910" s="207" t="e">
        <f>#REF!+H1910+I1910+G1910</f>
        <v>#REF!</v>
      </c>
      <c r="K1910" s="198">
        <v>1</v>
      </c>
    </row>
    <row r="1911" spans="1:12" hidden="1">
      <c r="A1911" s="229" t="s">
        <v>322</v>
      </c>
      <c r="B1911" s="225" t="s">
        <v>54</v>
      </c>
      <c r="C1911" s="225" t="s">
        <v>52</v>
      </c>
      <c r="D1911" s="225" t="s">
        <v>151</v>
      </c>
      <c r="E1911" s="225"/>
      <c r="F1911" s="225"/>
      <c r="G1911" s="232"/>
      <c r="H1911" s="232"/>
      <c r="I1911" s="232"/>
      <c r="J1911" s="207" t="e">
        <f>#REF!+H1911+I1911+G1911</f>
        <v>#REF!</v>
      </c>
      <c r="K1911" s="198">
        <v>1</v>
      </c>
    </row>
    <row r="1912" spans="1:12" hidden="1">
      <c r="A1912" s="229" t="s">
        <v>323</v>
      </c>
      <c r="B1912" s="225" t="s">
        <v>54</v>
      </c>
      <c r="C1912" s="225" t="s">
        <v>52</v>
      </c>
      <c r="D1912" s="225" t="s">
        <v>151</v>
      </c>
      <c r="E1912" s="225" t="s">
        <v>223</v>
      </c>
      <c r="F1912" s="225"/>
      <c r="G1912" s="232"/>
      <c r="H1912" s="232"/>
      <c r="I1912" s="232"/>
      <c r="J1912" s="207" t="e">
        <f>#REF!+H1912+I1912+G1912</f>
        <v>#REF!</v>
      </c>
      <c r="K1912" s="198">
        <v>1</v>
      </c>
      <c r="L1912" s="283" t="e">
        <f>#REF!-#REF!</f>
        <v>#REF!</v>
      </c>
    </row>
    <row r="1913" spans="1:12" ht="38.25" hidden="1">
      <c r="A1913" s="229" t="s">
        <v>324</v>
      </c>
      <c r="B1913" s="225" t="s">
        <v>54</v>
      </c>
      <c r="C1913" s="225" t="s">
        <v>52</v>
      </c>
      <c r="D1913" s="225" t="s">
        <v>151</v>
      </c>
      <c r="E1913" s="225" t="s">
        <v>223</v>
      </c>
      <c r="F1913" s="225"/>
      <c r="G1913" s="230"/>
      <c r="H1913" s="230"/>
      <c r="I1913" s="230"/>
      <c r="J1913" s="207" t="e">
        <f>#REF!+H1913+I1913+G1913</f>
        <v>#REF!</v>
      </c>
      <c r="K1913" s="198">
        <v>1</v>
      </c>
    </row>
    <row r="1914" spans="1:12" hidden="1">
      <c r="A1914" s="229" t="s">
        <v>220</v>
      </c>
      <c r="B1914" s="225" t="s">
        <v>54</v>
      </c>
      <c r="C1914" s="225" t="s">
        <v>52</v>
      </c>
      <c r="D1914" s="225" t="s">
        <v>151</v>
      </c>
      <c r="E1914" s="225" t="s">
        <v>223</v>
      </c>
      <c r="F1914" s="225"/>
      <c r="G1914" s="232"/>
      <c r="H1914" s="232"/>
      <c r="I1914" s="232"/>
      <c r="J1914" s="207" t="e">
        <f>#REF!+H1914+I1914+G1914</f>
        <v>#REF!</v>
      </c>
      <c r="K1914" s="198">
        <v>1</v>
      </c>
    </row>
    <row r="1915" spans="1:12" hidden="1">
      <c r="A1915" s="231" t="s">
        <v>325</v>
      </c>
      <c r="B1915" s="225" t="s">
        <v>54</v>
      </c>
      <c r="C1915" s="225" t="s">
        <v>52</v>
      </c>
      <c r="D1915" s="225" t="s">
        <v>151</v>
      </c>
      <c r="E1915" s="225" t="s">
        <v>223</v>
      </c>
      <c r="F1915" s="225">
        <v>320</v>
      </c>
      <c r="G1915" s="232"/>
      <c r="H1915" s="232"/>
      <c r="I1915" s="232"/>
      <c r="J1915" s="207" t="e">
        <f>#REF!+H1915+I1915+G1915</f>
        <v>#REF!</v>
      </c>
      <c r="K1915" s="198">
        <v>1</v>
      </c>
    </row>
    <row r="1916" spans="1:12" ht="25.5" hidden="1">
      <c r="A1916" s="231" t="s">
        <v>326</v>
      </c>
      <c r="B1916" s="225" t="s">
        <v>54</v>
      </c>
      <c r="C1916" s="225" t="s">
        <v>52</v>
      </c>
      <c r="D1916" s="225" t="s">
        <v>151</v>
      </c>
      <c r="E1916" s="225" t="s">
        <v>223</v>
      </c>
      <c r="F1916" s="225">
        <v>340</v>
      </c>
      <c r="G1916" s="228">
        <f>G1917+G1918+G1919+G1920+G1921+G1922+G1923+G1924+G1925</f>
        <v>0</v>
      </c>
      <c r="H1916" s="228">
        <f>H1917+H1918+H1919+H1920+H1921+H1922+H1923+H1924+H1925</f>
        <v>0</v>
      </c>
      <c r="I1916" s="228">
        <f>I1917+I1918+I1919+I1920+I1921+I1922+I1923+I1924+I1925</f>
        <v>0</v>
      </c>
      <c r="J1916" s="207" t="e">
        <f>#REF!+H1916+I1916+G1916</f>
        <v>#REF!</v>
      </c>
      <c r="K1916" s="198">
        <v>1</v>
      </c>
    </row>
    <row r="1917" spans="1:12" hidden="1">
      <c r="A1917" s="229" t="s">
        <v>327</v>
      </c>
      <c r="B1917" s="225" t="s">
        <v>54</v>
      </c>
      <c r="C1917" s="225" t="s">
        <v>52</v>
      </c>
      <c r="D1917" s="225" t="s">
        <v>151</v>
      </c>
      <c r="E1917" s="225" t="s">
        <v>223</v>
      </c>
      <c r="F1917" s="225"/>
      <c r="G1917" s="232"/>
      <c r="H1917" s="232"/>
      <c r="I1917" s="232"/>
      <c r="J1917" s="207" t="e">
        <f>#REF!+H1917+I1917+G1917</f>
        <v>#REF!</v>
      </c>
      <c r="K1917" s="198">
        <v>1</v>
      </c>
    </row>
    <row r="1918" spans="1:12" hidden="1">
      <c r="A1918" s="229" t="s">
        <v>328</v>
      </c>
      <c r="B1918" s="225" t="s">
        <v>54</v>
      </c>
      <c r="C1918" s="225" t="s">
        <v>52</v>
      </c>
      <c r="D1918" s="225" t="s">
        <v>151</v>
      </c>
      <c r="E1918" s="225" t="s">
        <v>223</v>
      </c>
      <c r="F1918" s="225"/>
      <c r="G1918" s="230"/>
      <c r="H1918" s="230"/>
      <c r="I1918" s="230"/>
      <c r="J1918" s="207" t="e">
        <f>#REF!+H1918+I1918+G1918</f>
        <v>#REF!</v>
      </c>
      <c r="K1918" s="198">
        <v>1</v>
      </c>
    </row>
    <row r="1919" spans="1:12" hidden="1">
      <c r="A1919" s="229" t="s">
        <v>329</v>
      </c>
      <c r="B1919" s="225" t="s">
        <v>54</v>
      </c>
      <c r="C1919" s="225" t="s">
        <v>52</v>
      </c>
      <c r="D1919" s="225" t="s">
        <v>151</v>
      </c>
      <c r="E1919" s="225" t="s">
        <v>223</v>
      </c>
      <c r="F1919" s="225"/>
      <c r="G1919" s="230"/>
      <c r="H1919" s="230"/>
      <c r="I1919" s="230"/>
      <c r="J1919" s="207" t="e">
        <f>#REF!+H1919+I1919+G1919</f>
        <v>#REF!</v>
      </c>
      <c r="K1919" s="198">
        <v>1</v>
      </c>
    </row>
    <row r="1920" spans="1:12" hidden="1">
      <c r="A1920" s="229" t="s">
        <v>330</v>
      </c>
      <c r="B1920" s="225" t="s">
        <v>54</v>
      </c>
      <c r="C1920" s="225" t="s">
        <v>52</v>
      </c>
      <c r="D1920" s="225" t="s">
        <v>151</v>
      </c>
      <c r="E1920" s="225" t="s">
        <v>223</v>
      </c>
      <c r="F1920" s="225"/>
      <c r="G1920" s="230"/>
      <c r="H1920" s="230"/>
      <c r="I1920" s="230"/>
      <c r="J1920" s="207" t="e">
        <f>#REF!+H1920+I1920+G1920</f>
        <v>#REF!</v>
      </c>
      <c r="K1920" s="198">
        <v>1</v>
      </c>
    </row>
    <row r="1921" spans="1:13" hidden="1">
      <c r="A1921" s="229" t="s">
        <v>331</v>
      </c>
      <c r="B1921" s="225" t="s">
        <v>54</v>
      </c>
      <c r="C1921" s="225" t="s">
        <v>52</v>
      </c>
      <c r="D1921" s="225" t="s">
        <v>151</v>
      </c>
      <c r="E1921" s="225" t="s">
        <v>223</v>
      </c>
      <c r="F1921" s="225"/>
      <c r="G1921" s="230"/>
      <c r="H1921" s="230"/>
      <c r="I1921" s="230"/>
      <c r="J1921" s="207" t="e">
        <f>#REF!+H1921+I1921+G1921</f>
        <v>#REF!</v>
      </c>
      <c r="K1921" s="198">
        <v>1</v>
      </c>
    </row>
    <row r="1922" spans="1:13" hidden="1">
      <c r="A1922" s="229" t="s">
        <v>332</v>
      </c>
      <c r="B1922" s="225" t="s">
        <v>54</v>
      </c>
      <c r="C1922" s="225" t="s">
        <v>52</v>
      </c>
      <c r="D1922" s="225" t="s">
        <v>151</v>
      </c>
      <c r="E1922" s="225" t="s">
        <v>223</v>
      </c>
      <c r="F1922" s="225"/>
      <c r="G1922" s="230"/>
      <c r="H1922" s="230"/>
      <c r="I1922" s="230"/>
      <c r="J1922" s="207" t="e">
        <f>#REF!+H1922+I1922+G1922</f>
        <v>#REF!</v>
      </c>
      <c r="K1922" s="198">
        <v>1</v>
      </c>
    </row>
    <row r="1923" spans="1:13" ht="25.5" hidden="1">
      <c r="A1923" s="229" t="s">
        <v>333</v>
      </c>
      <c r="B1923" s="225" t="s">
        <v>54</v>
      </c>
      <c r="C1923" s="225" t="s">
        <v>52</v>
      </c>
      <c r="D1923" s="225" t="s">
        <v>151</v>
      </c>
      <c r="E1923" s="225" t="s">
        <v>223</v>
      </c>
      <c r="F1923" s="225"/>
      <c r="G1923" s="230"/>
      <c r="H1923" s="230"/>
      <c r="I1923" s="230"/>
      <c r="J1923" s="207" t="e">
        <f>#REF!+H1923+I1923+G1923</f>
        <v>#REF!</v>
      </c>
      <c r="K1923" s="198">
        <v>1</v>
      </c>
    </row>
    <row r="1924" spans="1:13" ht="25.5" hidden="1">
      <c r="A1924" s="229" t="s">
        <v>334</v>
      </c>
      <c r="B1924" s="225" t="s">
        <v>54</v>
      </c>
      <c r="C1924" s="225" t="s">
        <v>52</v>
      </c>
      <c r="D1924" s="225" t="s">
        <v>151</v>
      </c>
      <c r="E1924" s="225" t="s">
        <v>248</v>
      </c>
      <c r="F1924" s="225"/>
      <c r="G1924" s="230"/>
      <c r="H1924" s="230"/>
      <c r="I1924" s="230"/>
      <c r="J1924" s="207" t="e">
        <f>#REF!+H1924+I1924+G1924</f>
        <v>#REF!</v>
      </c>
      <c r="K1924" s="198">
        <v>1</v>
      </c>
    </row>
    <row r="1925" spans="1:13" hidden="1">
      <c r="A1925" s="229" t="s">
        <v>335</v>
      </c>
      <c r="B1925" s="225" t="s">
        <v>54</v>
      </c>
      <c r="C1925" s="225" t="s">
        <v>52</v>
      </c>
      <c r="D1925" s="225" t="s">
        <v>151</v>
      </c>
      <c r="E1925" s="225" t="s">
        <v>223</v>
      </c>
      <c r="F1925" s="225"/>
      <c r="G1925" s="230"/>
      <c r="H1925" s="230"/>
      <c r="I1925" s="230"/>
      <c r="J1925" s="207" t="e">
        <f>#REF!+H1925+I1925+G1925</f>
        <v>#REF!</v>
      </c>
      <c r="K1925" s="198">
        <v>1</v>
      </c>
    </row>
    <row r="1926" spans="1:13">
      <c r="A1926" s="221" t="s">
        <v>34</v>
      </c>
      <c r="B1926" s="222" t="s">
        <v>54</v>
      </c>
      <c r="C1926" s="222" t="s">
        <v>52</v>
      </c>
      <c r="D1926" s="222" t="s">
        <v>149</v>
      </c>
      <c r="E1926" s="222"/>
      <c r="F1926" s="222"/>
      <c r="G1926" s="223">
        <f>G1927+G1994</f>
        <v>200</v>
      </c>
      <c r="H1926" s="223">
        <f>H1927+H1994</f>
        <v>500</v>
      </c>
      <c r="I1926" s="223">
        <f>I1927+I1994</f>
        <v>500</v>
      </c>
      <c r="J1926" s="207">
        <f>H1926+I1926+G1926</f>
        <v>1200</v>
      </c>
      <c r="K1926" s="198">
        <v>1</v>
      </c>
      <c r="L1926" s="283" t="e">
        <f>#REF!-#REF!</f>
        <v>#REF!</v>
      </c>
      <c r="M1926" s="283" t="e">
        <f>G1926-#REF!</f>
        <v>#REF!</v>
      </c>
    </row>
    <row r="1927" spans="1:13">
      <c r="A1927" s="224" t="s">
        <v>212</v>
      </c>
      <c r="B1927" s="225" t="s">
        <v>54</v>
      </c>
      <c r="C1927" s="225" t="s">
        <v>52</v>
      </c>
      <c r="D1927" s="225" t="s">
        <v>149</v>
      </c>
      <c r="E1927" s="225"/>
      <c r="F1927" s="225" t="s">
        <v>152</v>
      </c>
      <c r="G1927" s="226">
        <f>G1928+G1934+G1972+G1975+G1978+G1980+G1985</f>
        <v>200</v>
      </c>
      <c r="H1927" s="226">
        <f>H1928+H1934+H1972+H1975+H1978+H1980+H1985</f>
        <v>500</v>
      </c>
      <c r="I1927" s="226">
        <f>I1928+I1934+I1972+I1975+I1978+I1980+I1985</f>
        <v>500</v>
      </c>
      <c r="J1927" s="207">
        <f>H1927+I1927+G1927</f>
        <v>1200</v>
      </c>
      <c r="K1927" s="198">
        <v>1</v>
      </c>
      <c r="L1927" s="283" t="e">
        <f>#REF!-#REF!</f>
        <v>#REF!</v>
      </c>
      <c r="M1927" s="283" t="e">
        <f>G1927-#REF!</f>
        <v>#REF!</v>
      </c>
    </row>
    <row r="1928" spans="1:13" ht="27" hidden="1">
      <c r="A1928" s="227" t="s">
        <v>213</v>
      </c>
      <c r="B1928" s="225" t="s">
        <v>54</v>
      </c>
      <c r="C1928" s="225" t="s">
        <v>52</v>
      </c>
      <c r="D1928" s="225" t="s">
        <v>149</v>
      </c>
      <c r="E1928" s="225" t="s">
        <v>214</v>
      </c>
      <c r="F1928" s="225"/>
      <c r="G1928" s="228">
        <f>G1929+G1930+G1933</f>
        <v>0</v>
      </c>
      <c r="H1928" s="228">
        <f>H1929+H1930+H1933</f>
        <v>0</v>
      </c>
      <c r="I1928" s="228">
        <f>I1929+I1930+I1933</f>
        <v>0</v>
      </c>
      <c r="J1928" s="207" t="e">
        <f>#REF!+H1928+I1928+G1928</f>
        <v>#REF!</v>
      </c>
      <c r="K1928" s="198">
        <v>1</v>
      </c>
    </row>
    <row r="1929" spans="1:13" hidden="1">
      <c r="A1929" s="229" t="s">
        <v>216</v>
      </c>
      <c r="B1929" s="225" t="s">
        <v>54</v>
      </c>
      <c r="C1929" s="225" t="s">
        <v>52</v>
      </c>
      <c r="D1929" s="225" t="s">
        <v>149</v>
      </c>
      <c r="E1929" s="225" t="s">
        <v>217</v>
      </c>
      <c r="F1929" s="225">
        <v>211</v>
      </c>
      <c r="G1929" s="230"/>
      <c r="H1929" s="230"/>
      <c r="I1929" s="230"/>
      <c r="J1929" s="207" t="e">
        <f>#REF!+H1929+I1929+G1929</f>
        <v>#REF!</v>
      </c>
      <c r="K1929" s="198">
        <v>1</v>
      </c>
    </row>
    <row r="1930" spans="1:13" hidden="1">
      <c r="A1930" s="231" t="s">
        <v>218</v>
      </c>
      <c r="B1930" s="225" t="s">
        <v>54</v>
      </c>
      <c r="C1930" s="225" t="s">
        <v>52</v>
      </c>
      <c r="D1930" s="225" t="s">
        <v>149</v>
      </c>
      <c r="E1930" s="225" t="s">
        <v>217</v>
      </c>
      <c r="F1930" s="225">
        <v>212</v>
      </c>
      <c r="G1930" s="228">
        <f>G1931+G1932</f>
        <v>0</v>
      </c>
      <c r="H1930" s="228">
        <f>H1931+H1932</f>
        <v>0</v>
      </c>
      <c r="I1930" s="228">
        <f>I1931+I1932</f>
        <v>0</v>
      </c>
      <c r="J1930" s="207" t="e">
        <f>#REF!+H1930+I1930+G1930</f>
        <v>#REF!</v>
      </c>
      <c r="K1930" s="198">
        <v>1</v>
      </c>
    </row>
    <row r="1931" spans="1:13" hidden="1">
      <c r="A1931" s="229" t="s">
        <v>219</v>
      </c>
      <c r="B1931" s="225" t="s">
        <v>54</v>
      </c>
      <c r="C1931" s="225" t="s">
        <v>52</v>
      </c>
      <c r="D1931" s="225" t="s">
        <v>149</v>
      </c>
      <c r="E1931" s="225" t="s">
        <v>217</v>
      </c>
      <c r="F1931" s="225"/>
      <c r="G1931" s="230"/>
      <c r="H1931" s="230"/>
      <c r="I1931" s="230"/>
      <c r="J1931" s="207" t="e">
        <f>#REF!+H1931+I1931+G1931</f>
        <v>#REF!</v>
      </c>
      <c r="K1931" s="198">
        <v>1</v>
      </c>
    </row>
    <row r="1932" spans="1:13" hidden="1">
      <c r="A1932" s="229" t="s">
        <v>220</v>
      </c>
      <c r="B1932" s="225" t="s">
        <v>54</v>
      </c>
      <c r="C1932" s="225" t="s">
        <v>52</v>
      </c>
      <c r="D1932" s="225" t="s">
        <v>149</v>
      </c>
      <c r="E1932" s="225" t="s">
        <v>217</v>
      </c>
      <c r="F1932" s="225"/>
      <c r="G1932" s="232"/>
      <c r="H1932" s="232"/>
      <c r="I1932" s="232"/>
      <c r="J1932" s="207" t="e">
        <f>#REF!+H1932+I1932+G1932</f>
        <v>#REF!</v>
      </c>
      <c r="K1932" s="198">
        <v>1</v>
      </c>
    </row>
    <row r="1933" spans="1:13" hidden="1">
      <c r="A1933" s="231" t="s">
        <v>221</v>
      </c>
      <c r="B1933" s="225" t="s">
        <v>54</v>
      </c>
      <c r="C1933" s="225" t="s">
        <v>52</v>
      </c>
      <c r="D1933" s="225" t="s">
        <v>149</v>
      </c>
      <c r="E1933" s="225" t="s">
        <v>217</v>
      </c>
      <c r="F1933" s="225">
        <v>213</v>
      </c>
      <c r="G1933" s="230"/>
      <c r="H1933" s="230"/>
      <c r="I1933" s="230"/>
      <c r="J1933" s="207" t="e">
        <f>#REF!+H1933+I1933+G1933</f>
        <v>#REF!</v>
      </c>
      <c r="K1933" s="198">
        <v>1</v>
      </c>
    </row>
    <row r="1934" spans="1:13" ht="13.5">
      <c r="A1934" s="227" t="s">
        <v>222</v>
      </c>
      <c r="B1934" s="225" t="s">
        <v>54</v>
      </c>
      <c r="C1934" s="225" t="s">
        <v>52</v>
      </c>
      <c r="D1934" s="225" t="s">
        <v>149</v>
      </c>
      <c r="E1934" s="225" t="s">
        <v>223</v>
      </c>
      <c r="F1934" s="225">
        <v>220</v>
      </c>
      <c r="G1934" s="228">
        <f>G1935+G1936+G1939+G1944+G1945+G1955</f>
        <v>200</v>
      </c>
      <c r="H1934" s="228">
        <f>H1935+H1936+H1939+H1944+H1945+H1955</f>
        <v>500</v>
      </c>
      <c r="I1934" s="228">
        <f>I1935+I1936+I1939+I1944+I1945+I1955</f>
        <v>500</v>
      </c>
      <c r="J1934" s="207">
        <f>H1934+I1934+G1934</f>
        <v>1200</v>
      </c>
      <c r="K1934" s="198">
        <v>1</v>
      </c>
      <c r="L1934" s="283" t="e">
        <f>#REF!-#REF!</f>
        <v>#REF!</v>
      </c>
      <c r="M1934" s="283" t="e">
        <f>G1934-#REF!</f>
        <v>#REF!</v>
      </c>
    </row>
    <row r="1935" spans="1:13" hidden="1">
      <c r="A1935" s="229" t="s">
        <v>224</v>
      </c>
      <c r="B1935" s="225" t="s">
        <v>54</v>
      </c>
      <c r="C1935" s="225" t="s">
        <v>52</v>
      </c>
      <c r="D1935" s="225" t="s">
        <v>149</v>
      </c>
      <c r="E1935" s="225" t="s">
        <v>223</v>
      </c>
      <c r="F1935" s="225">
        <v>221</v>
      </c>
      <c r="G1935" s="230"/>
      <c r="H1935" s="230"/>
      <c r="I1935" s="230"/>
      <c r="J1935" s="207" t="e">
        <f>#REF!+H1935+I1935+G1935</f>
        <v>#REF!</v>
      </c>
      <c r="K1935" s="198">
        <v>1</v>
      </c>
    </row>
    <row r="1936" spans="1:13" ht="13.5" hidden="1">
      <c r="A1936" s="227" t="s">
        <v>225</v>
      </c>
      <c r="B1936" s="225" t="s">
        <v>54</v>
      </c>
      <c r="C1936" s="225" t="s">
        <v>52</v>
      </c>
      <c r="D1936" s="225" t="s">
        <v>149</v>
      </c>
      <c r="E1936" s="225" t="s">
        <v>223</v>
      </c>
      <c r="F1936" s="225">
        <v>222</v>
      </c>
      <c r="G1936" s="233">
        <f>G1937+G1938</f>
        <v>0</v>
      </c>
      <c r="H1936" s="233">
        <f>H1937+H1938</f>
        <v>0</v>
      </c>
      <c r="I1936" s="233">
        <f>I1937+I1938</f>
        <v>0</v>
      </c>
      <c r="J1936" s="207" t="e">
        <f>#REF!+H1936+I1936+G1936</f>
        <v>#REF!</v>
      </c>
      <c r="K1936" s="198">
        <v>1</v>
      </c>
    </row>
    <row r="1937" spans="1:13" hidden="1">
      <c r="A1937" s="229" t="s">
        <v>226</v>
      </c>
      <c r="B1937" s="225" t="s">
        <v>54</v>
      </c>
      <c r="C1937" s="225" t="s">
        <v>52</v>
      </c>
      <c r="D1937" s="225" t="s">
        <v>149</v>
      </c>
      <c r="E1937" s="225" t="s">
        <v>223</v>
      </c>
      <c r="F1937" s="225"/>
      <c r="G1937" s="232"/>
      <c r="H1937" s="232"/>
      <c r="I1937" s="232"/>
      <c r="J1937" s="207" t="e">
        <f>#REF!+H1937+I1937+G1937</f>
        <v>#REF!</v>
      </c>
      <c r="K1937" s="198">
        <v>1</v>
      </c>
    </row>
    <row r="1938" spans="1:13" ht="25.5" hidden="1">
      <c r="A1938" s="229" t="s">
        <v>227</v>
      </c>
      <c r="B1938" s="225" t="s">
        <v>54</v>
      </c>
      <c r="C1938" s="225" t="s">
        <v>52</v>
      </c>
      <c r="D1938" s="225" t="s">
        <v>149</v>
      </c>
      <c r="E1938" s="225" t="s">
        <v>223</v>
      </c>
      <c r="F1938" s="225"/>
      <c r="G1938" s="232"/>
      <c r="H1938" s="232"/>
      <c r="I1938" s="232"/>
      <c r="J1938" s="207" t="e">
        <f>#REF!+H1938+I1938+G1938</f>
        <v>#REF!</v>
      </c>
      <c r="K1938" s="198">
        <v>1</v>
      </c>
    </row>
    <row r="1939" spans="1:13" ht="13.5" hidden="1">
      <c r="A1939" s="227" t="s">
        <v>228</v>
      </c>
      <c r="B1939" s="225" t="s">
        <v>54</v>
      </c>
      <c r="C1939" s="225" t="s">
        <v>52</v>
      </c>
      <c r="D1939" s="225" t="s">
        <v>149</v>
      </c>
      <c r="E1939" s="225" t="s">
        <v>223</v>
      </c>
      <c r="F1939" s="225">
        <v>223</v>
      </c>
      <c r="G1939" s="228">
        <f>G1940+G1941+G1942+G1943</f>
        <v>0</v>
      </c>
      <c r="H1939" s="228">
        <f>H1940+H1941+H1942+H1943</f>
        <v>0</v>
      </c>
      <c r="I1939" s="228">
        <f>I1940+I1941+I1942+I1943</f>
        <v>0</v>
      </c>
      <c r="J1939" s="207" t="e">
        <f>#REF!+H1939+I1939+G1939</f>
        <v>#REF!</v>
      </c>
      <c r="K1939" s="198">
        <v>1</v>
      </c>
    </row>
    <row r="1940" spans="1:13" hidden="1">
      <c r="A1940" s="229" t="s">
        <v>229</v>
      </c>
      <c r="B1940" s="225" t="s">
        <v>54</v>
      </c>
      <c r="C1940" s="225" t="s">
        <v>52</v>
      </c>
      <c r="D1940" s="225" t="s">
        <v>149</v>
      </c>
      <c r="E1940" s="225" t="s">
        <v>223</v>
      </c>
      <c r="F1940" s="225"/>
      <c r="G1940" s="230"/>
      <c r="H1940" s="230"/>
      <c r="I1940" s="230"/>
      <c r="J1940" s="207" t="e">
        <f>#REF!+H1940+I1940+G1940</f>
        <v>#REF!</v>
      </c>
      <c r="K1940" s="198">
        <v>1</v>
      </c>
    </row>
    <row r="1941" spans="1:13" hidden="1">
      <c r="A1941" s="229" t="s">
        <v>230</v>
      </c>
      <c r="B1941" s="225" t="s">
        <v>54</v>
      </c>
      <c r="C1941" s="225" t="s">
        <v>52</v>
      </c>
      <c r="D1941" s="225" t="s">
        <v>149</v>
      </c>
      <c r="E1941" s="225" t="s">
        <v>223</v>
      </c>
      <c r="F1941" s="225"/>
      <c r="G1941" s="230"/>
      <c r="H1941" s="230"/>
      <c r="I1941" s="230"/>
      <c r="J1941" s="207" t="e">
        <f>#REF!+H1941+I1941+G1941</f>
        <v>#REF!</v>
      </c>
      <c r="K1941" s="198">
        <v>1</v>
      </c>
    </row>
    <row r="1942" spans="1:13" hidden="1">
      <c r="A1942" s="229" t="s">
        <v>231</v>
      </c>
      <c r="B1942" s="225" t="s">
        <v>54</v>
      </c>
      <c r="C1942" s="225" t="s">
        <v>52</v>
      </c>
      <c r="D1942" s="225" t="s">
        <v>149</v>
      </c>
      <c r="E1942" s="225" t="s">
        <v>223</v>
      </c>
      <c r="F1942" s="225"/>
      <c r="G1942" s="230"/>
      <c r="H1942" s="230"/>
      <c r="I1942" s="230"/>
      <c r="J1942" s="207" t="e">
        <f>#REF!+H1942+I1942+G1942</f>
        <v>#REF!</v>
      </c>
      <c r="K1942" s="198">
        <v>1</v>
      </c>
    </row>
    <row r="1943" spans="1:13" ht="21" hidden="1" customHeight="1">
      <c r="A1943" s="229" t="s">
        <v>232</v>
      </c>
      <c r="B1943" s="225" t="s">
        <v>54</v>
      </c>
      <c r="C1943" s="225" t="s">
        <v>52</v>
      </c>
      <c r="D1943" s="225" t="s">
        <v>149</v>
      </c>
      <c r="E1943" s="225" t="s">
        <v>223</v>
      </c>
      <c r="F1943" s="225"/>
      <c r="G1943" s="230"/>
      <c r="H1943" s="230"/>
      <c r="I1943" s="230"/>
      <c r="J1943" s="207" t="e">
        <f>#REF!+H1943+I1943+G1943</f>
        <v>#REF!</v>
      </c>
      <c r="K1943" s="198">
        <v>1</v>
      </c>
    </row>
    <row r="1944" spans="1:13" ht="14.25" hidden="1" customHeight="1">
      <c r="A1944" s="227" t="s">
        <v>233</v>
      </c>
      <c r="B1944" s="225" t="s">
        <v>54</v>
      </c>
      <c r="C1944" s="225" t="s">
        <v>52</v>
      </c>
      <c r="D1944" s="225" t="s">
        <v>149</v>
      </c>
      <c r="E1944" s="225" t="s">
        <v>223</v>
      </c>
      <c r="F1944" s="225">
        <v>224</v>
      </c>
      <c r="G1944" s="232"/>
      <c r="H1944" s="232"/>
      <c r="I1944" s="232"/>
      <c r="J1944" s="207" t="e">
        <f>#REF!+H1944+I1944+G1944</f>
        <v>#REF!</v>
      </c>
      <c r="K1944" s="198">
        <v>1</v>
      </c>
    </row>
    <row r="1945" spans="1:13" ht="16.5" customHeight="1">
      <c r="A1945" s="227" t="s">
        <v>234</v>
      </c>
      <c r="B1945" s="225" t="s">
        <v>54</v>
      </c>
      <c r="C1945" s="225" t="s">
        <v>52</v>
      </c>
      <c r="D1945" s="225" t="s">
        <v>149</v>
      </c>
      <c r="E1945" s="225" t="s">
        <v>223</v>
      </c>
      <c r="F1945" s="225">
        <v>225</v>
      </c>
      <c r="G1945" s="228">
        <f>G1946+G1947+G1948+G1949+G1950+G1951+G1952+G1953+G1954</f>
        <v>200</v>
      </c>
      <c r="H1945" s="228">
        <f>H1946+H1947+H1948+H1949+H1950+H1951+H1952+H1953+H1954</f>
        <v>500</v>
      </c>
      <c r="I1945" s="228">
        <f>I1946+I1947+I1948+I1949+I1950+I1951+I1952+I1953+I1954</f>
        <v>500</v>
      </c>
      <c r="J1945" s="207">
        <f>H1945+I1945+G1945</f>
        <v>1200</v>
      </c>
      <c r="K1945" s="198">
        <v>1</v>
      </c>
      <c r="L1945" s="283" t="e">
        <f>#REF!-#REF!</f>
        <v>#REF!</v>
      </c>
      <c r="M1945" s="283" t="e">
        <f>G1945-#REF!</f>
        <v>#REF!</v>
      </c>
    </row>
    <row r="1946" spans="1:13" ht="38.25" hidden="1">
      <c r="A1946" s="229" t="s">
        <v>235</v>
      </c>
      <c r="B1946" s="225" t="s">
        <v>54</v>
      </c>
      <c r="C1946" s="225" t="s">
        <v>52</v>
      </c>
      <c r="D1946" s="225" t="s">
        <v>149</v>
      </c>
      <c r="E1946" s="225" t="s">
        <v>223</v>
      </c>
      <c r="F1946" s="225"/>
      <c r="G1946" s="232"/>
      <c r="H1946" s="232"/>
      <c r="I1946" s="232"/>
      <c r="J1946" s="207" t="e">
        <f>#REF!+H1946+I1946+G1946</f>
        <v>#REF!</v>
      </c>
      <c r="K1946" s="198">
        <v>1</v>
      </c>
      <c r="L1946" s="283" t="e">
        <f>#REF!-#REF!</f>
        <v>#REF!</v>
      </c>
    </row>
    <row r="1947" spans="1:13" hidden="1">
      <c r="A1947" s="229" t="s">
        <v>236</v>
      </c>
      <c r="B1947" s="225" t="s">
        <v>54</v>
      </c>
      <c r="C1947" s="225" t="s">
        <v>52</v>
      </c>
      <c r="D1947" s="225" t="s">
        <v>149</v>
      </c>
      <c r="E1947" s="225" t="s">
        <v>223</v>
      </c>
      <c r="F1947" s="225"/>
      <c r="G1947" s="230"/>
      <c r="H1947" s="230"/>
      <c r="I1947" s="230"/>
      <c r="J1947" s="207" t="e">
        <f>#REF!+H1947+I1947+G1947</f>
        <v>#REF!</v>
      </c>
      <c r="K1947" s="198">
        <v>1</v>
      </c>
    </row>
    <row r="1948" spans="1:13" hidden="1">
      <c r="A1948" s="229" t="s">
        <v>237</v>
      </c>
      <c r="B1948" s="225" t="s">
        <v>54</v>
      </c>
      <c r="C1948" s="225" t="s">
        <v>52</v>
      </c>
      <c r="D1948" s="225" t="s">
        <v>149</v>
      </c>
      <c r="E1948" s="225" t="s">
        <v>223</v>
      </c>
      <c r="F1948" s="225"/>
      <c r="G1948" s="232"/>
      <c r="H1948" s="232"/>
      <c r="I1948" s="232"/>
      <c r="J1948" s="207" t="e">
        <f>#REF!+H1948+I1948+G1948</f>
        <v>#REF!</v>
      </c>
      <c r="K1948" s="198">
        <v>1</v>
      </c>
    </row>
    <row r="1949" spans="1:13">
      <c r="A1949" s="229" t="s">
        <v>238</v>
      </c>
      <c r="B1949" s="225" t="s">
        <v>54</v>
      </c>
      <c r="C1949" s="225" t="s">
        <v>52</v>
      </c>
      <c r="D1949" s="225" t="s">
        <v>149</v>
      </c>
      <c r="E1949" s="225" t="s">
        <v>223</v>
      </c>
      <c r="F1949" s="225"/>
      <c r="G1949" s="230">
        <v>200</v>
      </c>
      <c r="H1949" s="230">
        <v>500</v>
      </c>
      <c r="I1949" s="230">
        <v>500</v>
      </c>
      <c r="J1949" s="207">
        <f>H1949+I1949+G1949</f>
        <v>1200</v>
      </c>
      <c r="K1949" s="198">
        <v>1</v>
      </c>
      <c r="M1949" s="283" t="e">
        <f>G1949-#REF!</f>
        <v>#REF!</v>
      </c>
    </row>
    <row r="1950" spans="1:13" ht="38.25" hidden="1">
      <c r="A1950" s="229" t="s">
        <v>239</v>
      </c>
      <c r="B1950" s="225" t="s">
        <v>54</v>
      </c>
      <c r="C1950" s="225" t="s">
        <v>52</v>
      </c>
      <c r="D1950" s="225" t="s">
        <v>149</v>
      </c>
      <c r="E1950" s="225" t="s">
        <v>223</v>
      </c>
      <c r="F1950" s="225"/>
      <c r="G1950" s="230"/>
      <c r="H1950" s="230"/>
      <c r="I1950" s="230"/>
      <c r="J1950" s="207" t="e">
        <f>#REF!+H1950+I1950+G1950</f>
        <v>#REF!</v>
      </c>
      <c r="K1950" s="198">
        <v>1</v>
      </c>
    </row>
    <row r="1951" spans="1:13" hidden="1">
      <c r="A1951" s="229" t="s">
        <v>240</v>
      </c>
      <c r="B1951" s="225" t="s">
        <v>54</v>
      </c>
      <c r="C1951" s="225" t="s">
        <v>52</v>
      </c>
      <c r="D1951" s="225" t="s">
        <v>149</v>
      </c>
      <c r="E1951" s="225" t="s">
        <v>223</v>
      </c>
      <c r="F1951" s="225"/>
      <c r="G1951" s="232"/>
      <c r="H1951" s="232"/>
      <c r="I1951" s="232"/>
      <c r="J1951" s="207" t="e">
        <f>#REF!+H1951+I1951+G1951</f>
        <v>#REF!</v>
      </c>
      <c r="K1951" s="198">
        <v>1</v>
      </c>
    </row>
    <row r="1952" spans="1:13" ht="51" hidden="1">
      <c r="A1952" s="229" t="s">
        <v>241</v>
      </c>
      <c r="B1952" s="225" t="s">
        <v>54</v>
      </c>
      <c r="C1952" s="225" t="s">
        <v>52</v>
      </c>
      <c r="D1952" s="225" t="s">
        <v>149</v>
      </c>
      <c r="E1952" s="225" t="s">
        <v>223</v>
      </c>
      <c r="F1952" s="225"/>
      <c r="G1952" s="232"/>
      <c r="H1952" s="232"/>
      <c r="I1952" s="232"/>
      <c r="J1952" s="207" t="e">
        <f>#REF!+H1952+I1952+G1952</f>
        <v>#REF!</v>
      </c>
      <c r="K1952" s="198">
        <v>1</v>
      </c>
    </row>
    <row r="1953" spans="1:11" hidden="1">
      <c r="A1953" s="229" t="s">
        <v>242</v>
      </c>
      <c r="B1953" s="225" t="s">
        <v>54</v>
      </c>
      <c r="C1953" s="225" t="s">
        <v>52</v>
      </c>
      <c r="D1953" s="225" t="s">
        <v>149</v>
      </c>
      <c r="E1953" s="225" t="s">
        <v>223</v>
      </c>
      <c r="F1953" s="225"/>
      <c r="G1953" s="232"/>
      <c r="H1953" s="232"/>
      <c r="I1953" s="232"/>
      <c r="J1953" s="207" t="e">
        <f>#REF!+H1953+I1953+G1953</f>
        <v>#REF!</v>
      </c>
      <c r="K1953" s="198">
        <v>1</v>
      </c>
    </row>
    <row r="1954" spans="1:11" hidden="1">
      <c r="A1954" s="229" t="s">
        <v>220</v>
      </c>
      <c r="B1954" s="225" t="s">
        <v>54</v>
      </c>
      <c r="C1954" s="225" t="s">
        <v>52</v>
      </c>
      <c r="D1954" s="225" t="s">
        <v>149</v>
      </c>
      <c r="E1954" s="225" t="s">
        <v>223</v>
      </c>
      <c r="F1954" s="225"/>
      <c r="G1954" s="232"/>
      <c r="H1954" s="232"/>
      <c r="I1954" s="232"/>
      <c r="J1954" s="207" t="e">
        <f>#REF!+H1954+I1954+G1954</f>
        <v>#REF!</v>
      </c>
      <c r="K1954" s="198">
        <v>1</v>
      </c>
    </row>
    <row r="1955" spans="1:11" ht="13.5" hidden="1">
      <c r="A1955" s="227" t="s">
        <v>243</v>
      </c>
      <c r="B1955" s="225" t="s">
        <v>54</v>
      </c>
      <c r="C1955" s="225" t="s">
        <v>52</v>
      </c>
      <c r="D1955" s="225" t="s">
        <v>149</v>
      </c>
      <c r="E1955" s="225" t="s">
        <v>223</v>
      </c>
      <c r="F1955" s="225">
        <v>226</v>
      </c>
      <c r="G1955" s="228">
        <f>G1956+G1957+G1958+G1959+G1960+G1961+G1962+G1963+G1964+G1965+G1966+G1967+G1968+G1969+G1970+G1971</f>
        <v>0</v>
      </c>
      <c r="H1955" s="228">
        <f>H1956+H1957+H1958+H1959+H1960+H1961+H1962+H1963+H1964+H1965+H1966+H1967+H1968+H1969+H1970+H1971</f>
        <v>0</v>
      </c>
      <c r="I1955" s="228">
        <f>I1956+I1957+I1958+I1959+I1960+I1961+I1962+I1963+I1964+I1965+I1966+I1967+I1968+I1969+I1970+I1971</f>
        <v>0</v>
      </c>
      <c r="J1955" s="207" t="e">
        <f>#REF!+H1955+I1955+G1955</f>
        <v>#REF!</v>
      </c>
      <c r="K1955" s="198">
        <v>1</v>
      </c>
    </row>
    <row r="1956" spans="1:11" ht="51" hidden="1">
      <c r="A1956" s="229" t="s">
        <v>244</v>
      </c>
      <c r="B1956" s="225" t="s">
        <v>54</v>
      </c>
      <c r="C1956" s="225" t="s">
        <v>52</v>
      </c>
      <c r="D1956" s="225" t="s">
        <v>149</v>
      </c>
      <c r="E1956" s="225" t="s">
        <v>223</v>
      </c>
      <c r="F1956" s="225"/>
      <c r="G1956" s="230"/>
      <c r="H1956" s="230"/>
      <c r="I1956" s="230"/>
      <c r="J1956" s="207" t="e">
        <f>#REF!+H1956+I1956+G1956</f>
        <v>#REF!</v>
      </c>
      <c r="K1956" s="198">
        <v>1</v>
      </c>
    </row>
    <row r="1957" spans="1:11" hidden="1">
      <c r="A1957" s="229" t="s">
        <v>245</v>
      </c>
      <c r="B1957" s="225" t="s">
        <v>54</v>
      </c>
      <c r="C1957" s="225" t="s">
        <v>52</v>
      </c>
      <c r="D1957" s="225" t="s">
        <v>149</v>
      </c>
      <c r="E1957" s="225" t="s">
        <v>223</v>
      </c>
      <c r="F1957" s="225"/>
      <c r="G1957" s="230"/>
      <c r="H1957" s="230"/>
      <c r="I1957" s="230"/>
      <c r="J1957" s="207" t="e">
        <f>#REF!+H1957+I1957+G1957</f>
        <v>#REF!</v>
      </c>
      <c r="K1957" s="198">
        <v>1</v>
      </c>
    </row>
    <row r="1958" spans="1:11" ht="25.5" hidden="1">
      <c r="A1958" s="229" t="s">
        <v>246</v>
      </c>
      <c r="B1958" s="225" t="s">
        <v>54</v>
      </c>
      <c r="C1958" s="225" t="s">
        <v>52</v>
      </c>
      <c r="D1958" s="225" t="s">
        <v>149</v>
      </c>
      <c r="E1958" s="225" t="s">
        <v>223</v>
      </c>
      <c r="F1958" s="225"/>
      <c r="G1958" s="230"/>
      <c r="H1958" s="230"/>
      <c r="I1958" s="230"/>
      <c r="J1958" s="207" t="e">
        <f>#REF!+H1958+I1958+G1958</f>
        <v>#REF!</v>
      </c>
      <c r="K1958" s="198">
        <v>1</v>
      </c>
    </row>
    <row r="1959" spans="1:11" hidden="1">
      <c r="A1959" s="229" t="s">
        <v>247</v>
      </c>
      <c r="B1959" s="225" t="s">
        <v>54</v>
      </c>
      <c r="C1959" s="225" t="s">
        <v>52</v>
      </c>
      <c r="D1959" s="225" t="s">
        <v>149</v>
      </c>
      <c r="E1959" s="225" t="s">
        <v>248</v>
      </c>
      <c r="F1959" s="225"/>
      <c r="G1959" s="232"/>
      <c r="H1959" s="232"/>
      <c r="I1959" s="232"/>
      <c r="J1959" s="207" t="e">
        <f>#REF!+H1959+I1959+G1959</f>
        <v>#REF!</v>
      </c>
      <c r="K1959" s="198">
        <v>1</v>
      </c>
    </row>
    <row r="1960" spans="1:11" ht="25.5" hidden="1">
      <c r="A1960" s="229" t="s">
        <v>261</v>
      </c>
      <c r="B1960" s="225" t="s">
        <v>54</v>
      </c>
      <c r="C1960" s="225" t="s">
        <v>52</v>
      </c>
      <c r="D1960" s="225" t="s">
        <v>149</v>
      </c>
      <c r="E1960" s="225" t="s">
        <v>223</v>
      </c>
      <c r="F1960" s="225"/>
      <c r="G1960" s="232"/>
      <c r="H1960" s="232"/>
      <c r="I1960" s="232"/>
      <c r="J1960" s="207" t="e">
        <f>#REF!+H1960+I1960+G1960</f>
        <v>#REF!</v>
      </c>
      <c r="K1960" s="198">
        <v>1</v>
      </c>
    </row>
    <row r="1961" spans="1:11" ht="38.25" hidden="1">
      <c r="A1961" s="229" t="s">
        <v>262</v>
      </c>
      <c r="B1961" s="225" t="s">
        <v>54</v>
      </c>
      <c r="C1961" s="225" t="s">
        <v>52</v>
      </c>
      <c r="D1961" s="225" t="s">
        <v>149</v>
      </c>
      <c r="E1961" s="225" t="s">
        <v>223</v>
      </c>
      <c r="F1961" s="225"/>
      <c r="G1961" s="232"/>
      <c r="H1961" s="232"/>
      <c r="I1961" s="232"/>
      <c r="J1961" s="207" t="e">
        <f>#REF!+H1961+I1961+G1961</f>
        <v>#REF!</v>
      </c>
      <c r="K1961" s="198">
        <v>1</v>
      </c>
    </row>
    <row r="1962" spans="1:11" ht="25.5" hidden="1">
      <c r="A1962" s="229" t="s">
        <v>263</v>
      </c>
      <c r="B1962" s="225" t="s">
        <v>54</v>
      </c>
      <c r="C1962" s="225" t="s">
        <v>52</v>
      </c>
      <c r="D1962" s="225" t="s">
        <v>149</v>
      </c>
      <c r="E1962" s="225" t="s">
        <v>223</v>
      </c>
      <c r="F1962" s="225"/>
      <c r="G1962" s="232"/>
      <c r="H1962" s="232"/>
      <c r="I1962" s="232"/>
      <c r="J1962" s="207" t="e">
        <f>#REF!+H1962+I1962+G1962</f>
        <v>#REF!</v>
      </c>
      <c r="K1962" s="198">
        <v>1</v>
      </c>
    </row>
    <row r="1963" spans="1:11" ht="25.5" hidden="1">
      <c r="A1963" s="229" t="s">
        <v>264</v>
      </c>
      <c r="B1963" s="225" t="s">
        <v>54</v>
      </c>
      <c r="C1963" s="225" t="s">
        <v>52</v>
      </c>
      <c r="D1963" s="225" t="s">
        <v>149</v>
      </c>
      <c r="E1963" s="225" t="s">
        <v>223</v>
      </c>
      <c r="F1963" s="225"/>
      <c r="G1963" s="232"/>
      <c r="H1963" s="232"/>
      <c r="I1963" s="232"/>
      <c r="J1963" s="207" t="e">
        <f>#REF!+H1963+I1963+G1963</f>
        <v>#REF!</v>
      </c>
      <c r="K1963" s="198">
        <v>1</v>
      </c>
    </row>
    <row r="1964" spans="1:11" hidden="1">
      <c r="A1964" s="229" t="s">
        <v>265</v>
      </c>
      <c r="B1964" s="225" t="s">
        <v>54</v>
      </c>
      <c r="C1964" s="225" t="s">
        <v>52</v>
      </c>
      <c r="D1964" s="225" t="s">
        <v>149</v>
      </c>
      <c r="E1964" s="225" t="s">
        <v>223</v>
      </c>
      <c r="F1964" s="225"/>
      <c r="G1964" s="232"/>
      <c r="H1964" s="232"/>
      <c r="I1964" s="232"/>
      <c r="J1964" s="207" t="e">
        <f>#REF!+H1964+I1964+G1964</f>
        <v>#REF!</v>
      </c>
      <c r="K1964" s="198">
        <v>1</v>
      </c>
    </row>
    <row r="1965" spans="1:11" hidden="1">
      <c r="A1965" s="229" t="s">
        <v>266</v>
      </c>
      <c r="B1965" s="225" t="s">
        <v>54</v>
      </c>
      <c r="C1965" s="225" t="s">
        <v>52</v>
      </c>
      <c r="D1965" s="225" t="s">
        <v>149</v>
      </c>
      <c r="E1965" s="225" t="s">
        <v>223</v>
      </c>
      <c r="F1965" s="225"/>
      <c r="G1965" s="232"/>
      <c r="H1965" s="232"/>
      <c r="I1965" s="232"/>
      <c r="J1965" s="207" t="e">
        <f>#REF!+H1965+I1965+G1965</f>
        <v>#REF!</v>
      </c>
      <c r="K1965" s="198">
        <v>1</v>
      </c>
    </row>
    <row r="1966" spans="1:11" ht="25.5" hidden="1">
      <c r="A1966" s="229" t="s">
        <v>267</v>
      </c>
      <c r="B1966" s="225" t="s">
        <v>54</v>
      </c>
      <c r="C1966" s="225" t="s">
        <v>52</v>
      </c>
      <c r="D1966" s="225" t="s">
        <v>149</v>
      </c>
      <c r="E1966" s="225" t="s">
        <v>223</v>
      </c>
      <c r="F1966" s="225"/>
      <c r="G1966" s="232"/>
      <c r="H1966" s="232"/>
      <c r="I1966" s="232"/>
      <c r="J1966" s="207" t="e">
        <f>#REF!+H1966+I1966+G1966</f>
        <v>#REF!</v>
      </c>
      <c r="K1966" s="198">
        <v>1</v>
      </c>
    </row>
    <row r="1967" spans="1:11" ht="25.5" hidden="1">
      <c r="A1967" s="229" t="s">
        <v>278</v>
      </c>
      <c r="B1967" s="225" t="s">
        <v>54</v>
      </c>
      <c r="C1967" s="225" t="s">
        <v>52</v>
      </c>
      <c r="D1967" s="225" t="s">
        <v>149</v>
      </c>
      <c r="E1967" s="225" t="s">
        <v>223</v>
      </c>
      <c r="F1967" s="225"/>
      <c r="G1967" s="232"/>
      <c r="H1967" s="232"/>
      <c r="I1967" s="232"/>
      <c r="J1967" s="207" t="e">
        <f>#REF!+H1967+I1967+G1967</f>
        <v>#REF!</v>
      </c>
      <c r="K1967" s="198">
        <v>1</v>
      </c>
    </row>
    <row r="1968" spans="1:11" ht="25.5" hidden="1">
      <c r="A1968" s="229" t="s">
        <v>279</v>
      </c>
      <c r="B1968" s="225" t="s">
        <v>54</v>
      </c>
      <c r="C1968" s="225" t="s">
        <v>52</v>
      </c>
      <c r="D1968" s="225" t="s">
        <v>149</v>
      </c>
      <c r="E1968" s="225" t="s">
        <v>223</v>
      </c>
      <c r="F1968" s="225"/>
      <c r="G1968" s="232"/>
      <c r="H1968" s="232"/>
      <c r="I1968" s="232"/>
      <c r="J1968" s="207" t="e">
        <f>#REF!+H1968+I1968+G1968</f>
        <v>#REF!</v>
      </c>
      <c r="K1968" s="198">
        <v>1</v>
      </c>
    </row>
    <row r="1969" spans="1:11" hidden="1">
      <c r="A1969" s="229" t="s">
        <v>280</v>
      </c>
      <c r="B1969" s="225" t="s">
        <v>54</v>
      </c>
      <c r="C1969" s="225" t="s">
        <v>52</v>
      </c>
      <c r="D1969" s="225" t="s">
        <v>149</v>
      </c>
      <c r="E1969" s="225" t="s">
        <v>223</v>
      </c>
      <c r="F1969" s="225"/>
      <c r="G1969" s="230"/>
      <c r="H1969" s="230"/>
      <c r="I1969" s="230"/>
      <c r="J1969" s="207" t="e">
        <f>#REF!+H1969+I1969+G1969</f>
        <v>#REF!</v>
      </c>
      <c r="K1969" s="198">
        <v>1</v>
      </c>
    </row>
    <row r="1970" spans="1:11" hidden="1">
      <c r="A1970" s="229" t="s">
        <v>281</v>
      </c>
      <c r="B1970" s="225" t="s">
        <v>54</v>
      </c>
      <c r="C1970" s="225" t="s">
        <v>52</v>
      </c>
      <c r="D1970" s="225" t="s">
        <v>149</v>
      </c>
      <c r="E1970" s="225" t="s">
        <v>223</v>
      </c>
      <c r="F1970" s="225"/>
      <c r="G1970" s="230"/>
      <c r="H1970" s="230"/>
      <c r="I1970" s="230"/>
      <c r="J1970" s="207" t="e">
        <f>#REF!+H1970+I1970+G1970</f>
        <v>#REF!</v>
      </c>
      <c r="K1970" s="198">
        <v>1</v>
      </c>
    </row>
    <row r="1971" spans="1:11" hidden="1">
      <c r="A1971" s="229" t="s">
        <v>220</v>
      </c>
      <c r="B1971" s="225" t="s">
        <v>54</v>
      </c>
      <c r="C1971" s="225" t="s">
        <v>52</v>
      </c>
      <c r="D1971" s="225" t="s">
        <v>149</v>
      </c>
      <c r="E1971" s="225" t="s">
        <v>223</v>
      </c>
      <c r="F1971" s="225"/>
      <c r="G1971" s="230"/>
      <c r="H1971" s="230"/>
      <c r="I1971" s="230"/>
      <c r="J1971" s="207" t="e">
        <f>#REF!+H1971+I1971+G1971</f>
        <v>#REF!</v>
      </c>
      <c r="K1971" s="198">
        <v>1</v>
      </c>
    </row>
    <row r="1972" spans="1:11" ht="13.5" hidden="1">
      <c r="A1972" s="227" t="s">
        <v>282</v>
      </c>
      <c r="B1972" s="225" t="s">
        <v>54</v>
      </c>
      <c r="C1972" s="225" t="s">
        <v>52</v>
      </c>
      <c r="D1972" s="225" t="s">
        <v>149</v>
      </c>
      <c r="E1972" s="225" t="s">
        <v>194</v>
      </c>
      <c r="F1972" s="225">
        <v>230</v>
      </c>
      <c r="G1972" s="233">
        <f>G1973+G1974</f>
        <v>0</v>
      </c>
      <c r="H1972" s="233">
        <f>H1973+H1974</f>
        <v>0</v>
      </c>
      <c r="I1972" s="233">
        <f>I1973+I1974</f>
        <v>0</v>
      </c>
      <c r="J1972" s="207" t="e">
        <f>#REF!+H1972+I1972+G1972</f>
        <v>#REF!</v>
      </c>
      <c r="K1972" s="198">
        <v>1</v>
      </c>
    </row>
    <row r="1973" spans="1:11" hidden="1">
      <c r="A1973" s="229" t="s">
        <v>283</v>
      </c>
      <c r="B1973" s="225" t="s">
        <v>54</v>
      </c>
      <c r="C1973" s="225" t="s">
        <v>52</v>
      </c>
      <c r="D1973" s="225" t="s">
        <v>149</v>
      </c>
      <c r="E1973" s="225" t="s">
        <v>284</v>
      </c>
      <c r="F1973" s="225">
        <v>231</v>
      </c>
      <c r="G1973" s="232"/>
      <c r="H1973" s="232"/>
      <c r="I1973" s="232"/>
      <c r="J1973" s="207" t="e">
        <f>#REF!+H1973+I1973+G1973</f>
        <v>#REF!</v>
      </c>
      <c r="K1973" s="198">
        <v>1</v>
      </c>
    </row>
    <row r="1974" spans="1:11" hidden="1">
      <c r="A1974" s="229" t="s">
        <v>285</v>
      </c>
      <c r="B1974" s="225" t="s">
        <v>54</v>
      </c>
      <c r="C1974" s="225" t="s">
        <v>52</v>
      </c>
      <c r="D1974" s="225" t="s">
        <v>149</v>
      </c>
      <c r="E1974" s="225" t="s">
        <v>284</v>
      </c>
      <c r="F1974" s="225">
        <v>232</v>
      </c>
      <c r="G1974" s="232"/>
      <c r="H1974" s="232"/>
      <c r="I1974" s="232"/>
      <c r="J1974" s="207" t="e">
        <f>#REF!+H1974+I1974+G1974</f>
        <v>#REF!</v>
      </c>
      <c r="K1974" s="198">
        <v>1</v>
      </c>
    </row>
    <row r="1975" spans="1:11" ht="27" hidden="1">
      <c r="A1975" s="227" t="s">
        <v>286</v>
      </c>
      <c r="B1975" s="225" t="s">
        <v>54</v>
      </c>
      <c r="C1975" s="225" t="s">
        <v>52</v>
      </c>
      <c r="D1975" s="225" t="s">
        <v>149</v>
      </c>
      <c r="E1975" s="225" t="s">
        <v>223</v>
      </c>
      <c r="F1975" s="225">
        <v>240</v>
      </c>
      <c r="G1975" s="233">
        <f>G1976+G1977</f>
        <v>0</v>
      </c>
      <c r="H1975" s="233">
        <f>H1976+H1977</f>
        <v>0</v>
      </c>
      <c r="I1975" s="233">
        <f>I1976+I1977</f>
        <v>0</v>
      </c>
      <c r="J1975" s="207" t="e">
        <f>#REF!+H1975+I1975+G1975</f>
        <v>#REF!</v>
      </c>
      <c r="K1975" s="198">
        <v>1</v>
      </c>
    </row>
    <row r="1976" spans="1:11" ht="25.5" hidden="1">
      <c r="A1976" s="229" t="s">
        <v>287</v>
      </c>
      <c r="B1976" s="225" t="s">
        <v>54</v>
      </c>
      <c r="C1976" s="225" t="s">
        <v>52</v>
      </c>
      <c r="D1976" s="225" t="s">
        <v>149</v>
      </c>
      <c r="E1976" s="225" t="s">
        <v>223</v>
      </c>
      <c r="F1976" s="225">
        <v>241</v>
      </c>
      <c r="G1976" s="232"/>
      <c r="H1976" s="232"/>
      <c r="I1976" s="232"/>
      <c r="J1976" s="207" t="e">
        <f>#REF!+H1976+I1976+G1976</f>
        <v>#REF!</v>
      </c>
      <c r="K1976" s="198">
        <v>1</v>
      </c>
    </row>
    <row r="1977" spans="1:11" ht="25.5" hidden="1">
      <c r="A1977" s="229" t="s">
        <v>292</v>
      </c>
      <c r="B1977" s="225" t="s">
        <v>54</v>
      </c>
      <c r="C1977" s="225" t="s">
        <v>52</v>
      </c>
      <c r="D1977" s="225" t="s">
        <v>149</v>
      </c>
      <c r="E1977" s="225" t="s">
        <v>223</v>
      </c>
      <c r="F1977" s="225">
        <v>242</v>
      </c>
      <c r="G1977" s="232"/>
      <c r="H1977" s="232"/>
      <c r="I1977" s="232"/>
      <c r="J1977" s="207" t="e">
        <f>#REF!+H1977+I1977+G1977</f>
        <v>#REF!</v>
      </c>
      <c r="K1977" s="198">
        <v>1</v>
      </c>
    </row>
    <row r="1978" spans="1:11" ht="27" hidden="1">
      <c r="A1978" s="227" t="s">
        <v>293</v>
      </c>
      <c r="B1978" s="225" t="s">
        <v>54</v>
      </c>
      <c r="C1978" s="225" t="s">
        <v>52</v>
      </c>
      <c r="D1978" s="225" t="s">
        <v>149</v>
      </c>
      <c r="E1978" s="225" t="s">
        <v>294</v>
      </c>
      <c r="F1978" s="225" t="s">
        <v>295</v>
      </c>
      <c r="G1978" s="233">
        <f>G1979</f>
        <v>0</v>
      </c>
      <c r="H1978" s="233">
        <f>H1979</f>
        <v>0</v>
      </c>
      <c r="I1978" s="233">
        <f>I1979</f>
        <v>0</v>
      </c>
      <c r="J1978" s="207" t="e">
        <f>#REF!+H1978+I1978+G1978</f>
        <v>#REF!</v>
      </c>
      <c r="K1978" s="198">
        <v>1</v>
      </c>
    </row>
    <row r="1979" spans="1:11" ht="25.5" hidden="1">
      <c r="A1979" s="229" t="s">
        <v>296</v>
      </c>
      <c r="B1979" s="225" t="s">
        <v>54</v>
      </c>
      <c r="C1979" s="225" t="s">
        <v>52</v>
      </c>
      <c r="D1979" s="225" t="s">
        <v>149</v>
      </c>
      <c r="E1979" s="225" t="s">
        <v>297</v>
      </c>
      <c r="F1979" s="225" t="s">
        <v>298</v>
      </c>
      <c r="G1979" s="232"/>
      <c r="H1979" s="232"/>
      <c r="I1979" s="232"/>
      <c r="J1979" s="207" t="e">
        <f>#REF!+H1979+I1979+G1979</f>
        <v>#REF!</v>
      </c>
      <c r="K1979" s="198">
        <v>1</v>
      </c>
    </row>
    <row r="1980" spans="1:11" ht="13.5" hidden="1">
      <c r="A1980" s="227" t="s">
        <v>299</v>
      </c>
      <c r="B1980" s="225" t="s">
        <v>54</v>
      </c>
      <c r="C1980" s="225" t="s">
        <v>52</v>
      </c>
      <c r="D1980" s="225" t="s">
        <v>149</v>
      </c>
      <c r="E1980" s="225" t="s">
        <v>300</v>
      </c>
      <c r="F1980" s="225">
        <v>260</v>
      </c>
      <c r="G1980" s="233">
        <f>G1981+G1984</f>
        <v>0</v>
      </c>
      <c r="H1980" s="233">
        <f>H1981+H1984</f>
        <v>0</v>
      </c>
      <c r="I1980" s="233">
        <f>I1981+I1984</f>
        <v>0</v>
      </c>
      <c r="J1980" s="207" t="e">
        <f>#REF!+H1980+I1980+G1980</f>
        <v>#REF!</v>
      </c>
      <c r="K1980" s="198">
        <v>1</v>
      </c>
    </row>
    <row r="1981" spans="1:11" ht="25.5" hidden="1">
      <c r="A1981" s="229" t="s">
        <v>301</v>
      </c>
      <c r="B1981" s="225" t="s">
        <v>54</v>
      </c>
      <c r="C1981" s="225" t="s">
        <v>52</v>
      </c>
      <c r="D1981" s="225" t="s">
        <v>149</v>
      </c>
      <c r="E1981" s="225" t="s">
        <v>302</v>
      </c>
      <c r="F1981" s="225">
        <v>262</v>
      </c>
      <c r="G1981" s="233">
        <f>G1982+G1983</f>
        <v>0</v>
      </c>
      <c r="H1981" s="233">
        <f>H1982+H1983</f>
        <v>0</v>
      </c>
      <c r="I1981" s="233">
        <f>I1982+I1983</f>
        <v>0</v>
      </c>
      <c r="J1981" s="207" t="e">
        <f>#REF!+H1981+I1981+G1981</f>
        <v>#REF!</v>
      </c>
      <c r="K1981" s="198">
        <v>1</v>
      </c>
    </row>
    <row r="1982" spans="1:11" hidden="1">
      <c r="A1982" s="229" t="s">
        <v>303</v>
      </c>
      <c r="B1982" s="225" t="s">
        <v>54</v>
      </c>
      <c r="C1982" s="225" t="s">
        <v>52</v>
      </c>
      <c r="D1982" s="225" t="s">
        <v>149</v>
      </c>
      <c r="E1982" s="225" t="s">
        <v>302</v>
      </c>
      <c r="F1982" s="225"/>
      <c r="G1982" s="230"/>
      <c r="H1982" s="230"/>
      <c r="I1982" s="230"/>
      <c r="J1982" s="207" t="e">
        <f>#REF!+H1982+I1982+G1982</f>
        <v>#REF!</v>
      </c>
      <c r="K1982" s="198">
        <v>1</v>
      </c>
    </row>
    <row r="1983" spans="1:11" hidden="1">
      <c r="A1983" s="229" t="s">
        <v>304</v>
      </c>
      <c r="B1983" s="225" t="s">
        <v>54</v>
      </c>
      <c r="C1983" s="225" t="s">
        <v>52</v>
      </c>
      <c r="D1983" s="225" t="s">
        <v>149</v>
      </c>
      <c r="E1983" s="225" t="s">
        <v>302</v>
      </c>
      <c r="F1983" s="225"/>
      <c r="G1983" s="230"/>
      <c r="H1983" s="230"/>
      <c r="I1983" s="230"/>
      <c r="J1983" s="207" t="e">
        <f>#REF!+H1983+I1983+G1983</f>
        <v>#REF!</v>
      </c>
      <c r="K1983" s="198">
        <v>1</v>
      </c>
    </row>
    <row r="1984" spans="1:11" ht="25.5" hidden="1">
      <c r="A1984" s="229" t="s">
        <v>305</v>
      </c>
      <c r="B1984" s="225" t="s">
        <v>54</v>
      </c>
      <c r="C1984" s="225" t="s">
        <v>52</v>
      </c>
      <c r="D1984" s="225" t="s">
        <v>149</v>
      </c>
      <c r="E1984" s="225" t="s">
        <v>306</v>
      </c>
      <c r="F1984" s="225" t="s">
        <v>307</v>
      </c>
      <c r="G1984" s="230"/>
      <c r="H1984" s="230"/>
      <c r="I1984" s="230"/>
      <c r="J1984" s="207" t="e">
        <f>#REF!+H1984+I1984+G1984</f>
        <v>#REF!</v>
      </c>
      <c r="K1984" s="198">
        <v>1</v>
      </c>
    </row>
    <row r="1985" spans="1:13" ht="13.5" hidden="1">
      <c r="A1985" s="227" t="s">
        <v>308</v>
      </c>
      <c r="B1985" s="225" t="s">
        <v>54</v>
      </c>
      <c r="C1985" s="225" t="s">
        <v>52</v>
      </c>
      <c r="D1985" s="225" t="s">
        <v>149</v>
      </c>
      <c r="E1985" s="225" t="s">
        <v>223</v>
      </c>
      <c r="F1985" s="225">
        <v>290</v>
      </c>
      <c r="G1985" s="228">
        <f>G1986+G1987+G1988+G1989+G1990+G1991+G1992+G1993</f>
        <v>0</v>
      </c>
      <c r="H1985" s="228">
        <f>H1986+H1987+H1988+H1989+H1990+H1991+H1992+H1993</f>
        <v>0</v>
      </c>
      <c r="I1985" s="228">
        <f>I1986+I1987+I1988+I1989+I1990+I1991+I1992+I1993</f>
        <v>0</v>
      </c>
      <c r="J1985" s="207" t="e">
        <f>#REF!+H1985+I1985+G1985</f>
        <v>#REF!</v>
      </c>
      <c r="K1985" s="198">
        <v>1</v>
      </c>
      <c r="M1985" s="283" t="e">
        <f>G1985-#REF!</f>
        <v>#REF!</v>
      </c>
    </row>
    <row r="1986" spans="1:13" ht="25.5" hidden="1">
      <c r="A1986" s="229" t="s">
        <v>309</v>
      </c>
      <c r="B1986" s="225" t="s">
        <v>54</v>
      </c>
      <c r="C1986" s="225" t="s">
        <v>52</v>
      </c>
      <c r="D1986" s="225" t="s">
        <v>149</v>
      </c>
      <c r="E1986" s="225" t="s">
        <v>310</v>
      </c>
      <c r="F1986" s="225"/>
      <c r="G1986" s="230"/>
      <c r="H1986" s="230"/>
      <c r="I1986" s="230"/>
      <c r="J1986" s="207" t="e">
        <f>#REF!+H1986+I1986+G1986</f>
        <v>#REF!</v>
      </c>
      <c r="K1986" s="198">
        <v>1</v>
      </c>
    </row>
    <row r="1987" spans="1:13" hidden="1">
      <c r="A1987" s="229" t="s">
        <v>311</v>
      </c>
      <c r="B1987" s="225" t="s">
        <v>54</v>
      </c>
      <c r="C1987" s="225" t="s">
        <v>52</v>
      </c>
      <c r="D1987" s="225" t="s">
        <v>149</v>
      </c>
      <c r="E1987" s="225" t="s">
        <v>312</v>
      </c>
      <c r="F1987" s="225"/>
      <c r="G1987" s="232"/>
      <c r="H1987" s="232"/>
      <c r="I1987" s="232"/>
      <c r="J1987" s="207" t="e">
        <f>#REF!+H1987+I1987+G1987</f>
        <v>#REF!</v>
      </c>
      <c r="K1987" s="198">
        <v>1</v>
      </c>
    </row>
    <row r="1988" spans="1:13" hidden="1">
      <c r="A1988" s="229" t="s">
        <v>313</v>
      </c>
      <c r="B1988" s="225" t="s">
        <v>54</v>
      </c>
      <c r="C1988" s="225" t="s">
        <v>52</v>
      </c>
      <c r="D1988" s="225" t="s">
        <v>149</v>
      </c>
      <c r="E1988" s="225" t="s">
        <v>223</v>
      </c>
      <c r="F1988" s="225"/>
      <c r="G1988" s="232"/>
      <c r="H1988" s="232"/>
      <c r="I1988" s="232"/>
      <c r="J1988" s="207" t="e">
        <f>#REF!+H1988+I1988+G1988</f>
        <v>#REF!</v>
      </c>
      <c r="K1988" s="198">
        <v>1</v>
      </c>
    </row>
    <row r="1989" spans="1:13" hidden="1">
      <c r="A1989" s="229" t="s">
        <v>314</v>
      </c>
      <c r="B1989" s="225" t="s">
        <v>54</v>
      </c>
      <c r="C1989" s="225" t="s">
        <v>52</v>
      </c>
      <c r="D1989" s="225" t="s">
        <v>149</v>
      </c>
      <c r="E1989" s="225" t="s">
        <v>96</v>
      </c>
      <c r="F1989" s="225"/>
      <c r="G1989" s="232"/>
      <c r="H1989" s="232"/>
      <c r="I1989" s="232"/>
      <c r="J1989" s="207" t="e">
        <f>#REF!+H1989+I1989+G1989</f>
        <v>#REF!</v>
      </c>
      <c r="K1989" s="198">
        <v>1</v>
      </c>
      <c r="M1989" s="283" t="e">
        <f>G1989-#REF!</f>
        <v>#REF!</v>
      </c>
    </row>
    <row r="1990" spans="1:13" hidden="1">
      <c r="A1990" s="229" t="s">
        <v>315</v>
      </c>
      <c r="B1990" s="225" t="s">
        <v>54</v>
      </c>
      <c r="C1990" s="225" t="s">
        <v>52</v>
      </c>
      <c r="D1990" s="225" t="s">
        <v>149</v>
      </c>
      <c r="E1990" s="225" t="s">
        <v>223</v>
      </c>
      <c r="F1990" s="225"/>
      <c r="G1990" s="230"/>
      <c r="H1990" s="230"/>
      <c r="I1990" s="230"/>
      <c r="J1990" s="207" t="e">
        <f>#REF!+H1990+I1990+G1990</f>
        <v>#REF!</v>
      </c>
      <c r="K1990" s="198">
        <v>1</v>
      </c>
    </row>
    <row r="1991" spans="1:13" ht="38.25" hidden="1">
      <c r="A1991" s="229" t="s">
        <v>316</v>
      </c>
      <c r="B1991" s="225" t="s">
        <v>54</v>
      </c>
      <c r="C1991" s="225" t="s">
        <v>52</v>
      </c>
      <c r="D1991" s="225" t="s">
        <v>149</v>
      </c>
      <c r="E1991" s="225" t="s">
        <v>223</v>
      </c>
      <c r="F1991" s="225"/>
      <c r="G1991" s="230"/>
      <c r="H1991" s="230"/>
      <c r="I1991" s="230"/>
      <c r="J1991" s="207" t="e">
        <f>#REF!+H1991+I1991+G1991</f>
        <v>#REF!</v>
      </c>
      <c r="K1991" s="198">
        <v>1</v>
      </c>
    </row>
    <row r="1992" spans="1:13" hidden="1">
      <c r="A1992" s="229" t="s">
        <v>317</v>
      </c>
      <c r="B1992" s="225" t="s">
        <v>54</v>
      </c>
      <c r="C1992" s="225" t="s">
        <v>52</v>
      </c>
      <c r="D1992" s="225" t="s">
        <v>149</v>
      </c>
      <c r="E1992" s="225" t="s">
        <v>223</v>
      </c>
      <c r="F1992" s="225"/>
      <c r="G1992" s="230"/>
      <c r="H1992" s="230"/>
      <c r="I1992" s="230"/>
      <c r="J1992" s="207" t="e">
        <f>#REF!+H1992+I1992+G1992</f>
        <v>#REF!</v>
      </c>
      <c r="K1992" s="198">
        <v>1</v>
      </c>
    </row>
    <row r="1993" spans="1:13" hidden="1">
      <c r="A1993" s="229" t="s">
        <v>220</v>
      </c>
      <c r="B1993" s="225" t="s">
        <v>54</v>
      </c>
      <c r="C1993" s="225" t="s">
        <v>52</v>
      </c>
      <c r="D1993" s="225" t="s">
        <v>149</v>
      </c>
      <c r="E1993" s="225" t="s">
        <v>223</v>
      </c>
      <c r="F1993" s="225"/>
      <c r="G1993" s="232"/>
      <c r="H1993" s="232"/>
      <c r="I1993" s="232"/>
      <c r="J1993" s="207" t="e">
        <f>#REF!+H1993+I1993+G1993</f>
        <v>#REF!</v>
      </c>
      <c r="K1993" s="198">
        <v>1</v>
      </c>
    </row>
    <row r="1994" spans="1:13" ht="13.5" hidden="1">
      <c r="A1994" s="227" t="s">
        <v>319</v>
      </c>
      <c r="B1994" s="225" t="s">
        <v>54</v>
      </c>
      <c r="C1994" s="225" t="s">
        <v>52</v>
      </c>
      <c r="D1994" s="225" t="s">
        <v>149</v>
      </c>
      <c r="E1994" s="225" t="s">
        <v>223</v>
      </c>
      <c r="F1994" s="234">
        <v>300</v>
      </c>
      <c r="G1994" s="235">
        <f>G1995+G2001+G2002</f>
        <v>0</v>
      </c>
      <c r="H1994" s="235">
        <f>H1995+H2001+H2002</f>
        <v>0</v>
      </c>
      <c r="I1994" s="235">
        <f>I1995+I2001+I2002</f>
        <v>0</v>
      </c>
      <c r="J1994" s="207" t="e">
        <f>#REF!+H1994+I1994+G1994</f>
        <v>#REF!</v>
      </c>
      <c r="K1994" s="198">
        <v>1</v>
      </c>
    </row>
    <row r="1995" spans="1:13" ht="25.5" hidden="1">
      <c r="A1995" s="231" t="s">
        <v>320</v>
      </c>
      <c r="B1995" s="225" t="s">
        <v>54</v>
      </c>
      <c r="C1995" s="225" t="s">
        <v>52</v>
      </c>
      <c r="D1995" s="225" t="s">
        <v>149</v>
      </c>
      <c r="E1995" s="225" t="s">
        <v>223</v>
      </c>
      <c r="F1995" s="225">
        <v>310</v>
      </c>
      <c r="G1995" s="228">
        <f>G1996+G1997+G1998+G1999+G2000</f>
        <v>0</v>
      </c>
      <c r="H1995" s="228">
        <f>H1996+H1997+H1998+H1999+H2000</f>
        <v>0</v>
      </c>
      <c r="I1995" s="228">
        <f>I1996+I1997+I1998+I1999+I2000</f>
        <v>0</v>
      </c>
      <c r="J1995" s="207" t="e">
        <f>#REF!+H1995+I1995+G1995</f>
        <v>#REF!</v>
      </c>
      <c r="K1995" s="198">
        <v>1</v>
      </c>
    </row>
    <row r="1996" spans="1:13" ht="38.25" hidden="1">
      <c r="A1996" s="229" t="s">
        <v>321</v>
      </c>
      <c r="B1996" s="225" t="s">
        <v>54</v>
      </c>
      <c r="C1996" s="225" t="s">
        <v>52</v>
      </c>
      <c r="D1996" s="225" t="s">
        <v>149</v>
      </c>
      <c r="E1996" s="225" t="s">
        <v>223</v>
      </c>
      <c r="F1996" s="225"/>
      <c r="G1996" s="232"/>
      <c r="H1996" s="232"/>
      <c r="I1996" s="232"/>
      <c r="J1996" s="207" t="e">
        <f>#REF!+H1996+I1996+G1996</f>
        <v>#REF!</v>
      </c>
      <c r="K1996" s="198">
        <v>1</v>
      </c>
    </row>
    <row r="1997" spans="1:13" hidden="1">
      <c r="A1997" s="229" t="s">
        <v>322</v>
      </c>
      <c r="B1997" s="225" t="s">
        <v>54</v>
      </c>
      <c r="C1997" s="225" t="s">
        <v>52</v>
      </c>
      <c r="D1997" s="225" t="s">
        <v>149</v>
      </c>
      <c r="E1997" s="225"/>
      <c r="F1997" s="225"/>
      <c r="G1997" s="232"/>
      <c r="H1997" s="232"/>
      <c r="I1997" s="232"/>
      <c r="J1997" s="207" t="e">
        <f>#REF!+H1997+I1997+G1997</f>
        <v>#REF!</v>
      </c>
      <c r="K1997" s="198">
        <v>1</v>
      </c>
    </row>
    <row r="1998" spans="1:13" hidden="1">
      <c r="A1998" s="229" t="s">
        <v>323</v>
      </c>
      <c r="B1998" s="225" t="s">
        <v>54</v>
      </c>
      <c r="C1998" s="225" t="s">
        <v>52</v>
      </c>
      <c r="D1998" s="225" t="s">
        <v>149</v>
      </c>
      <c r="E1998" s="225" t="s">
        <v>223</v>
      </c>
      <c r="F1998" s="225"/>
      <c r="G1998" s="232"/>
      <c r="H1998" s="232"/>
      <c r="I1998" s="232"/>
      <c r="J1998" s="207" t="e">
        <f>#REF!+H1998+I1998+G1998</f>
        <v>#REF!</v>
      </c>
      <c r="K1998" s="198">
        <v>1</v>
      </c>
    </row>
    <row r="1999" spans="1:13" ht="38.25" hidden="1">
      <c r="A1999" s="229" t="s">
        <v>324</v>
      </c>
      <c r="B1999" s="225" t="s">
        <v>54</v>
      </c>
      <c r="C1999" s="225" t="s">
        <v>52</v>
      </c>
      <c r="D1999" s="225" t="s">
        <v>149</v>
      </c>
      <c r="E1999" s="225" t="s">
        <v>223</v>
      </c>
      <c r="F1999" s="225"/>
      <c r="G1999" s="230"/>
      <c r="H1999" s="230"/>
      <c r="I1999" s="230"/>
      <c r="J1999" s="207" t="e">
        <f>#REF!+H1999+I1999+G1999</f>
        <v>#REF!</v>
      </c>
      <c r="K1999" s="198">
        <v>1</v>
      </c>
    </row>
    <row r="2000" spans="1:13" hidden="1">
      <c r="A2000" s="229" t="s">
        <v>220</v>
      </c>
      <c r="B2000" s="225" t="s">
        <v>54</v>
      </c>
      <c r="C2000" s="225" t="s">
        <v>52</v>
      </c>
      <c r="D2000" s="225" t="s">
        <v>149</v>
      </c>
      <c r="E2000" s="225" t="s">
        <v>223</v>
      </c>
      <c r="F2000" s="225"/>
      <c r="G2000" s="232"/>
      <c r="H2000" s="232"/>
      <c r="I2000" s="232"/>
      <c r="J2000" s="207" t="e">
        <f>#REF!+H2000+I2000+G2000</f>
        <v>#REF!</v>
      </c>
      <c r="K2000" s="198">
        <v>1</v>
      </c>
    </row>
    <row r="2001" spans="1:13" hidden="1">
      <c r="A2001" s="231" t="s">
        <v>325</v>
      </c>
      <c r="B2001" s="225" t="s">
        <v>54</v>
      </c>
      <c r="C2001" s="225" t="s">
        <v>52</v>
      </c>
      <c r="D2001" s="225" t="s">
        <v>149</v>
      </c>
      <c r="E2001" s="225" t="s">
        <v>223</v>
      </c>
      <c r="F2001" s="225">
        <v>320</v>
      </c>
      <c r="G2001" s="232"/>
      <c r="H2001" s="232"/>
      <c r="I2001" s="232"/>
      <c r="J2001" s="207" t="e">
        <f>#REF!+H2001+I2001+G2001</f>
        <v>#REF!</v>
      </c>
      <c r="K2001" s="198">
        <v>1</v>
      </c>
    </row>
    <row r="2002" spans="1:13" ht="25.5" hidden="1">
      <c r="A2002" s="231" t="s">
        <v>326</v>
      </c>
      <c r="B2002" s="225" t="s">
        <v>54</v>
      </c>
      <c r="C2002" s="225" t="s">
        <v>52</v>
      </c>
      <c r="D2002" s="225" t="s">
        <v>149</v>
      </c>
      <c r="E2002" s="225" t="s">
        <v>223</v>
      </c>
      <c r="F2002" s="225">
        <v>340</v>
      </c>
      <c r="G2002" s="228">
        <f>G2003+G2004+G2005+G2006+G2007+G2008+G2009+G2010+G2011</f>
        <v>0</v>
      </c>
      <c r="H2002" s="228">
        <f>H2003+H2004+H2005+H2006+H2007+H2008+H2009+H2010+H2011</f>
        <v>0</v>
      </c>
      <c r="I2002" s="228">
        <f>I2003+I2004+I2005+I2006+I2007+I2008+I2009+I2010+I2011</f>
        <v>0</v>
      </c>
      <c r="J2002" s="207" t="e">
        <f>#REF!+H2002+I2002+G2002</f>
        <v>#REF!</v>
      </c>
      <c r="K2002" s="198">
        <v>1</v>
      </c>
    </row>
    <row r="2003" spans="1:13" hidden="1">
      <c r="A2003" s="229" t="s">
        <v>327</v>
      </c>
      <c r="B2003" s="225" t="s">
        <v>54</v>
      </c>
      <c r="C2003" s="225" t="s">
        <v>52</v>
      </c>
      <c r="D2003" s="225" t="s">
        <v>149</v>
      </c>
      <c r="E2003" s="225" t="s">
        <v>223</v>
      </c>
      <c r="F2003" s="225"/>
      <c r="G2003" s="232"/>
      <c r="H2003" s="232"/>
      <c r="I2003" s="232"/>
      <c r="J2003" s="207" t="e">
        <f>#REF!+H2003+I2003+G2003</f>
        <v>#REF!</v>
      </c>
      <c r="K2003" s="198">
        <v>1</v>
      </c>
    </row>
    <row r="2004" spans="1:13" hidden="1">
      <c r="A2004" s="229" t="s">
        <v>328</v>
      </c>
      <c r="B2004" s="225" t="s">
        <v>54</v>
      </c>
      <c r="C2004" s="225" t="s">
        <v>52</v>
      </c>
      <c r="D2004" s="225" t="s">
        <v>149</v>
      </c>
      <c r="E2004" s="225" t="s">
        <v>223</v>
      </c>
      <c r="F2004" s="225"/>
      <c r="G2004" s="230"/>
      <c r="H2004" s="230"/>
      <c r="I2004" s="230"/>
      <c r="J2004" s="207" t="e">
        <f>#REF!+H2004+I2004+G2004</f>
        <v>#REF!</v>
      </c>
      <c r="K2004" s="198">
        <v>1</v>
      </c>
    </row>
    <row r="2005" spans="1:13" hidden="1">
      <c r="A2005" s="229" t="s">
        <v>329</v>
      </c>
      <c r="B2005" s="225" t="s">
        <v>54</v>
      </c>
      <c r="C2005" s="225" t="s">
        <v>52</v>
      </c>
      <c r="D2005" s="225" t="s">
        <v>149</v>
      </c>
      <c r="E2005" s="225" t="s">
        <v>223</v>
      </c>
      <c r="F2005" s="225"/>
      <c r="G2005" s="230"/>
      <c r="H2005" s="230"/>
      <c r="I2005" s="230"/>
      <c r="J2005" s="207" t="e">
        <f>#REF!+H2005+I2005+G2005</f>
        <v>#REF!</v>
      </c>
      <c r="K2005" s="198">
        <v>1</v>
      </c>
    </row>
    <row r="2006" spans="1:13" hidden="1">
      <c r="A2006" s="229" t="s">
        <v>330</v>
      </c>
      <c r="B2006" s="225" t="s">
        <v>54</v>
      </c>
      <c r="C2006" s="225" t="s">
        <v>52</v>
      </c>
      <c r="D2006" s="225" t="s">
        <v>149</v>
      </c>
      <c r="E2006" s="225" t="s">
        <v>223</v>
      </c>
      <c r="F2006" s="225"/>
      <c r="G2006" s="230"/>
      <c r="H2006" s="230"/>
      <c r="I2006" s="230"/>
      <c r="J2006" s="207" t="e">
        <f>#REF!+H2006+I2006+G2006</f>
        <v>#REF!</v>
      </c>
      <c r="K2006" s="198">
        <v>1</v>
      </c>
    </row>
    <row r="2007" spans="1:13" hidden="1">
      <c r="A2007" s="229" t="s">
        <v>331</v>
      </c>
      <c r="B2007" s="225" t="s">
        <v>54</v>
      </c>
      <c r="C2007" s="225" t="s">
        <v>52</v>
      </c>
      <c r="D2007" s="225" t="s">
        <v>149</v>
      </c>
      <c r="E2007" s="225" t="s">
        <v>223</v>
      </c>
      <c r="F2007" s="225"/>
      <c r="G2007" s="230"/>
      <c r="H2007" s="230"/>
      <c r="I2007" s="230"/>
      <c r="J2007" s="207" t="e">
        <f>#REF!+H2007+I2007+G2007</f>
        <v>#REF!</v>
      </c>
      <c r="K2007" s="198">
        <v>1</v>
      </c>
    </row>
    <row r="2008" spans="1:13" hidden="1">
      <c r="A2008" s="229" t="s">
        <v>332</v>
      </c>
      <c r="B2008" s="225" t="s">
        <v>54</v>
      </c>
      <c r="C2008" s="225" t="s">
        <v>52</v>
      </c>
      <c r="D2008" s="225" t="s">
        <v>149</v>
      </c>
      <c r="E2008" s="225" t="s">
        <v>223</v>
      </c>
      <c r="F2008" s="225"/>
      <c r="G2008" s="230"/>
      <c r="H2008" s="230"/>
      <c r="I2008" s="230"/>
      <c r="J2008" s="207" t="e">
        <f>#REF!+H2008+I2008+G2008</f>
        <v>#REF!</v>
      </c>
      <c r="K2008" s="198">
        <v>1</v>
      </c>
    </row>
    <row r="2009" spans="1:13" ht="25.5" hidden="1">
      <c r="A2009" s="229" t="s">
        <v>333</v>
      </c>
      <c r="B2009" s="225" t="s">
        <v>54</v>
      </c>
      <c r="C2009" s="225" t="s">
        <v>52</v>
      </c>
      <c r="D2009" s="225" t="s">
        <v>149</v>
      </c>
      <c r="E2009" s="225" t="s">
        <v>223</v>
      </c>
      <c r="F2009" s="225"/>
      <c r="G2009" s="230"/>
      <c r="H2009" s="230"/>
      <c r="I2009" s="230"/>
      <c r="J2009" s="207" t="e">
        <f>#REF!+H2009+I2009+G2009</f>
        <v>#REF!</v>
      </c>
      <c r="K2009" s="198">
        <v>1</v>
      </c>
    </row>
    <row r="2010" spans="1:13" ht="25.5" hidden="1">
      <c r="A2010" s="229" t="s">
        <v>334</v>
      </c>
      <c r="B2010" s="225" t="s">
        <v>54</v>
      </c>
      <c r="C2010" s="225" t="s">
        <v>52</v>
      </c>
      <c r="D2010" s="225" t="s">
        <v>149</v>
      </c>
      <c r="E2010" s="225" t="s">
        <v>248</v>
      </c>
      <c r="F2010" s="225"/>
      <c r="G2010" s="230"/>
      <c r="H2010" s="230"/>
      <c r="I2010" s="230"/>
      <c r="J2010" s="207" t="e">
        <f>#REF!+H2010+I2010+G2010</f>
        <v>#REF!</v>
      </c>
      <c r="K2010" s="198">
        <v>1</v>
      </c>
    </row>
    <row r="2011" spans="1:13" hidden="1">
      <c r="A2011" s="229" t="s">
        <v>335</v>
      </c>
      <c r="B2011" s="225" t="s">
        <v>54</v>
      </c>
      <c r="C2011" s="225" t="s">
        <v>52</v>
      </c>
      <c r="D2011" s="225" t="s">
        <v>149</v>
      </c>
      <c r="E2011" s="225" t="s">
        <v>223</v>
      </c>
      <c r="F2011" s="225"/>
      <c r="G2011" s="230"/>
      <c r="H2011" s="230"/>
      <c r="I2011" s="230"/>
      <c r="J2011" s="207" t="e">
        <f>#REF!+H2011+I2011+G2011</f>
        <v>#REF!</v>
      </c>
      <c r="K2011" s="198">
        <v>1</v>
      </c>
    </row>
    <row r="2012" spans="1:13">
      <c r="A2012" s="221" t="s">
        <v>35</v>
      </c>
      <c r="B2012" s="222" t="s">
        <v>54</v>
      </c>
      <c r="C2012" s="222" t="s">
        <v>52</v>
      </c>
      <c r="D2012" s="222" t="s">
        <v>147</v>
      </c>
      <c r="E2012" s="222"/>
      <c r="F2012" s="222"/>
      <c r="G2012" s="223">
        <f>G2013+G2080</f>
        <v>1500</v>
      </c>
      <c r="H2012" s="223">
        <f>H2013+H2080</f>
        <v>3000</v>
      </c>
      <c r="I2012" s="223">
        <f>I2013+I2080</f>
        <v>3000</v>
      </c>
      <c r="J2012" s="207">
        <f>H2012+I2012+G2012</f>
        <v>7500</v>
      </c>
      <c r="K2012" s="198">
        <v>1</v>
      </c>
      <c r="L2012" s="283" t="e">
        <f>#REF!-#REF!</f>
        <v>#REF!</v>
      </c>
      <c r="M2012" s="283" t="e">
        <f>G2012-#REF!</f>
        <v>#REF!</v>
      </c>
    </row>
    <row r="2013" spans="1:13">
      <c r="A2013" s="224" t="s">
        <v>212</v>
      </c>
      <c r="B2013" s="225" t="s">
        <v>54</v>
      </c>
      <c r="C2013" s="225" t="s">
        <v>52</v>
      </c>
      <c r="D2013" s="225" t="s">
        <v>147</v>
      </c>
      <c r="E2013" s="225"/>
      <c r="F2013" s="225" t="s">
        <v>152</v>
      </c>
      <c r="G2013" s="226">
        <f>G2014+G2020+G2058+G2061+G2064+G2066+G2071</f>
        <v>1500</v>
      </c>
      <c r="H2013" s="226">
        <f>H2014+H2020+H2058+H2061+H2064+H2066+H2071</f>
        <v>3000</v>
      </c>
      <c r="I2013" s="226">
        <f>I2014+I2020+I2058+I2061+I2064+I2066+I2071</f>
        <v>3000</v>
      </c>
      <c r="J2013" s="207">
        <f>H2013+I2013+G2013</f>
        <v>7500</v>
      </c>
      <c r="K2013" s="198">
        <v>1</v>
      </c>
      <c r="L2013" s="283" t="e">
        <f>#REF!-#REF!</f>
        <v>#REF!</v>
      </c>
      <c r="M2013" s="283" t="e">
        <f>G2013-#REF!</f>
        <v>#REF!</v>
      </c>
    </row>
    <row r="2014" spans="1:13" ht="27" hidden="1">
      <c r="A2014" s="227" t="s">
        <v>213</v>
      </c>
      <c r="B2014" s="225" t="s">
        <v>54</v>
      </c>
      <c r="C2014" s="225" t="s">
        <v>52</v>
      </c>
      <c r="D2014" s="225" t="s">
        <v>147</v>
      </c>
      <c r="E2014" s="225" t="s">
        <v>214</v>
      </c>
      <c r="F2014" s="225"/>
      <c r="G2014" s="228">
        <f>G2015+G2016+G2019</f>
        <v>0</v>
      </c>
      <c r="H2014" s="228">
        <f>H2015+H2016+H2019</f>
        <v>0</v>
      </c>
      <c r="I2014" s="228">
        <f>I2015+I2016+I2019</f>
        <v>0</v>
      </c>
      <c r="J2014" s="207" t="e">
        <f>#REF!+H2014+I2014+G2014</f>
        <v>#REF!</v>
      </c>
      <c r="K2014" s="198">
        <v>1</v>
      </c>
    </row>
    <row r="2015" spans="1:13" hidden="1">
      <c r="A2015" s="229" t="s">
        <v>216</v>
      </c>
      <c r="B2015" s="225" t="s">
        <v>54</v>
      </c>
      <c r="C2015" s="225" t="s">
        <v>52</v>
      </c>
      <c r="D2015" s="225" t="s">
        <v>147</v>
      </c>
      <c r="E2015" s="225" t="s">
        <v>217</v>
      </c>
      <c r="F2015" s="225">
        <v>211</v>
      </c>
      <c r="G2015" s="230"/>
      <c r="H2015" s="230"/>
      <c r="I2015" s="230"/>
      <c r="J2015" s="207" t="e">
        <f>#REF!+H2015+I2015+G2015</f>
        <v>#REF!</v>
      </c>
      <c r="K2015" s="198">
        <v>1</v>
      </c>
    </row>
    <row r="2016" spans="1:13" hidden="1">
      <c r="A2016" s="231" t="s">
        <v>218</v>
      </c>
      <c r="B2016" s="225" t="s">
        <v>54</v>
      </c>
      <c r="C2016" s="225" t="s">
        <v>52</v>
      </c>
      <c r="D2016" s="225" t="s">
        <v>147</v>
      </c>
      <c r="E2016" s="225" t="s">
        <v>217</v>
      </c>
      <c r="F2016" s="225">
        <v>212</v>
      </c>
      <c r="G2016" s="228">
        <f>G2017+G2018</f>
        <v>0</v>
      </c>
      <c r="H2016" s="228">
        <f>H2017+H2018</f>
        <v>0</v>
      </c>
      <c r="I2016" s="228">
        <f>I2017+I2018</f>
        <v>0</v>
      </c>
      <c r="J2016" s="207" t="e">
        <f>#REF!+H2016+I2016+G2016</f>
        <v>#REF!</v>
      </c>
      <c r="K2016" s="198">
        <v>1</v>
      </c>
    </row>
    <row r="2017" spans="1:13" hidden="1">
      <c r="A2017" s="229" t="s">
        <v>219</v>
      </c>
      <c r="B2017" s="225" t="s">
        <v>54</v>
      </c>
      <c r="C2017" s="225" t="s">
        <v>52</v>
      </c>
      <c r="D2017" s="225" t="s">
        <v>147</v>
      </c>
      <c r="E2017" s="225" t="s">
        <v>217</v>
      </c>
      <c r="F2017" s="225"/>
      <c r="G2017" s="230"/>
      <c r="H2017" s="230"/>
      <c r="I2017" s="230"/>
      <c r="J2017" s="207" t="e">
        <f>#REF!+H2017+I2017+G2017</f>
        <v>#REF!</v>
      </c>
      <c r="K2017" s="198">
        <v>1</v>
      </c>
    </row>
    <row r="2018" spans="1:13" hidden="1">
      <c r="A2018" s="229" t="s">
        <v>220</v>
      </c>
      <c r="B2018" s="225" t="s">
        <v>54</v>
      </c>
      <c r="C2018" s="225" t="s">
        <v>52</v>
      </c>
      <c r="D2018" s="225" t="s">
        <v>147</v>
      </c>
      <c r="E2018" s="225" t="s">
        <v>217</v>
      </c>
      <c r="F2018" s="225"/>
      <c r="G2018" s="232"/>
      <c r="H2018" s="232"/>
      <c r="I2018" s="232"/>
      <c r="J2018" s="207" t="e">
        <f>#REF!+H2018+I2018+G2018</f>
        <v>#REF!</v>
      </c>
      <c r="K2018" s="198">
        <v>1</v>
      </c>
    </row>
    <row r="2019" spans="1:13" hidden="1">
      <c r="A2019" s="231" t="s">
        <v>221</v>
      </c>
      <c r="B2019" s="225" t="s">
        <v>54</v>
      </c>
      <c r="C2019" s="225" t="s">
        <v>52</v>
      </c>
      <c r="D2019" s="225" t="s">
        <v>147</v>
      </c>
      <c r="E2019" s="225" t="s">
        <v>217</v>
      </c>
      <c r="F2019" s="225">
        <v>213</v>
      </c>
      <c r="G2019" s="230"/>
      <c r="H2019" s="230"/>
      <c r="I2019" s="230"/>
      <c r="J2019" s="207" t="e">
        <f>#REF!+H2019+I2019+G2019</f>
        <v>#REF!</v>
      </c>
      <c r="K2019" s="198">
        <v>1</v>
      </c>
    </row>
    <row r="2020" spans="1:13" ht="13.5">
      <c r="A2020" s="227" t="s">
        <v>222</v>
      </c>
      <c r="B2020" s="225" t="s">
        <v>54</v>
      </c>
      <c r="C2020" s="225" t="s">
        <v>52</v>
      </c>
      <c r="D2020" s="225" t="s">
        <v>147</v>
      </c>
      <c r="E2020" s="225" t="s">
        <v>223</v>
      </c>
      <c r="F2020" s="225">
        <v>220</v>
      </c>
      <c r="G2020" s="228">
        <f>G2021+G2022+G2025+G2030+G2031+G2041</f>
        <v>1500</v>
      </c>
      <c r="H2020" s="228">
        <f>H2021+H2022+H2025+H2030+H2031+H2041</f>
        <v>3000</v>
      </c>
      <c r="I2020" s="228">
        <f>I2021+I2022+I2025+I2030+I2031+I2041</f>
        <v>3000</v>
      </c>
      <c r="J2020" s="207">
        <f>H2020+I2020+G2020</f>
        <v>7500</v>
      </c>
      <c r="K2020" s="198">
        <v>1</v>
      </c>
      <c r="L2020" s="283" t="e">
        <f>#REF!-#REF!</f>
        <v>#REF!</v>
      </c>
      <c r="M2020" s="283" t="e">
        <f>G2020-#REF!</f>
        <v>#REF!</v>
      </c>
    </row>
    <row r="2021" spans="1:13" hidden="1">
      <c r="A2021" s="229" t="s">
        <v>224</v>
      </c>
      <c r="B2021" s="225" t="s">
        <v>54</v>
      </c>
      <c r="C2021" s="225" t="s">
        <v>52</v>
      </c>
      <c r="D2021" s="225" t="s">
        <v>147</v>
      </c>
      <c r="E2021" s="225" t="s">
        <v>223</v>
      </c>
      <c r="F2021" s="225">
        <v>221</v>
      </c>
      <c r="G2021" s="230"/>
      <c r="H2021" s="230"/>
      <c r="I2021" s="230"/>
      <c r="J2021" s="207" t="e">
        <f>#REF!+H2021+I2021+G2021</f>
        <v>#REF!</v>
      </c>
      <c r="K2021" s="198">
        <v>1</v>
      </c>
    </row>
    <row r="2022" spans="1:13" ht="13.5" hidden="1">
      <c r="A2022" s="227" t="s">
        <v>225</v>
      </c>
      <c r="B2022" s="225" t="s">
        <v>54</v>
      </c>
      <c r="C2022" s="225" t="s">
        <v>52</v>
      </c>
      <c r="D2022" s="225" t="s">
        <v>147</v>
      </c>
      <c r="E2022" s="225" t="s">
        <v>223</v>
      </c>
      <c r="F2022" s="225">
        <v>222</v>
      </c>
      <c r="G2022" s="233">
        <f>G2023+G2024</f>
        <v>0</v>
      </c>
      <c r="H2022" s="233">
        <f>H2023+H2024</f>
        <v>0</v>
      </c>
      <c r="I2022" s="233">
        <f>I2023+I2024</f>
        <v>0</v>
      </c>
      <c r="J2022" s="207" t="e">
        <f>#REF!+H2022+I2022+G2022</f>
        <v>#REF!</v>
      </c>
      <c r="K2022" s="198">
        <v>1</v>
      </c>
    </row>
    <row r="2023" spans="1:13" hidden="1">
      <c r="A2023" s="229" t="s">
        <v>226</v>
      </c>
      <c r="B2023" s="225" t="s">
        <v>54</v>
      </c>
      <c r="C2023" s="225" t="s">
        <v>52</v>
      </c>
      <c r="D2023" s="225" t="s">
        <v>147</v>
      </c>
      <c r="E2023" s="225" t="s">
        <v>223</v>
      </c>
      <c r="F2023" s="225"/>
      <c r="G2023" s="232"/>
      <c r="H2023" s="232"/>
      <c r="I2023" s="232"/>
      <c r="J2023" s="207" t="e">
        <f>#REF!+H2023+I2023+G2023</f>
        <v>#REF!</v>
      </c>
      <c r="K2023" s="198">
        <v>1</v>
      </c>
    </row>
    <row r="2024" spans="1:13" ht="25.5" hidden="1">
      <c r="A2024" s="229" t="s">
        <v>227</v>
      </c>
      <c r="B2024" s="225" t="s">
        <v>54</v>
      </c>
      <c r="C2024" s="225" t="s">
        <v>52</v>
      </c>
      <c r="D2024" s="225" t="s">
        <v>147</v>
      </c>
      <c r="E2024" s="225" t="s">
        <v>223</v>
      </c>
      <c r="F2024" s="225"/>
      <c r="G2024" s="232"/>
      <c r="H2024" s="232"/>
      <c r="I2024" s="232"/>
      <c r="J2024" s="207" t="e">
        <f>#REF!+H2024+I2024+G2024</f>
        <v>#REF!</v>
      </c>
      <c r="K2024" s="198">
        <v>1</v>
      </c>
    </row>
    <row r="2025" spans="1:13" ht="13.5" hidden="1">
      <c r="A2025" s="227" t="s">
        <v>228</v>
      </c>
      <c r="B2025" s="225" t="s">
        <v>54</v>
      </c>
      <c r="C2025" s="225" t="s">
        <v>52</v>
      </c>
      <c r="D2025" s="225" t="s">
        <v>147</v>
      </c>
      <c r="E2025" s="225" t="s">
        <v>223</v>
      </c>
      <c r="F2025" s="225">
        <v>223</v>
      </c>
      <c r="G2025" s="228">
        <f>G2026+G2027+G2028+G2029</f>
        <v>0</v>
      </c>
      <c r="H2025" s="228">
        <f>H2026+H2027+H2028+H2029</f>
        <v>0</v>
      </c>
      <c r="I2025" s="228">
        <f>I2026+I2027+I2028+I2029</f>
        <v>0</v>
      </c>
      <c r="J2025" s="207" t="e">
        <f>#REF!+H2025+I2025+G2025</f>
        <v>#REF!</v>
      </c>
      <c r="K2025" s="198">
        <v>1</v>
      </c>
    </row>
    <row r="2026" spans="1:13" hidden="1">
      <c r="A2026" s="229" t="s">
        <v>229</v>
      </c>
      <c r="B2026" s="225" t="s">
        <v>54</v>
      </c>
      <c r="C2026" s="225" t="s">
        <v>52</v>
      </c>
      <c r="D2026" s="225" t="s">
        <v>147</v>
      </c>
      <c r="E2026" s="225" t="s">
        <v>223</v>
      </c>
      <c r="F2026" s="225"/>
      <c r="G2026" s="230"/>
      <c r="H2026" s="230"/>
      <c r="I2026" s="230"/>
      <c r="J2026" s="207" t="e">
        <f>#REF!+H2026+I2026+G2026</f>
        <v>#REF!</v>
      </c>
      <c r="K2026" s="198">
        <v>1</v>
      </c>
    </row>
    <row r="2027" spans="1:13" hidden="1">
      <c r="A2027" s="229" t="s">
        <v>230</v>
      </c>
      <c r="B2027" s="225" t="s">
        <v>54</v>
      </c>
      <c r="C2027" s="225" t="s">
        <v>52</v>
      </c>
      <c r="D2027" s="225" t="s">
        <v>147</v>
      </c>
      <c r="E2027" s="225" t="s">
        <v>223</v>
      </c>
      <c r="F2027" s="225"/>
      <c r="G2027" s="230"/>
      <c r="H2027" s="230"/>
      <c r="I2027" s="230"/>
      <c r="J2027" s="207" t="e">
        <f>#REF!+H2027+I2027+G2027</f>
        <v>#REF!</v>
      </c>
      <c r="K2027" s="198">
        <v>1</v>
      </c>
    </row>
    <row r="2028" spans="1:13" hidden="1">
      <c r="A2028" s="229" t="s">
        <v>231</v>
      </c>
      <c r="B2028" s="225" t="s">
        <v>54</v>
      </c>
      <c r="C2028" s="225" t="s">
        <v>52</v>
      </c>
      <c r="D2028" s="225" t="s">
        <v>147</v>
      </c>
      <c r="E2028" s="225" t="s">
        <v>223</v>
      </c>
      <c r="F2028" s="225"/>
      <c r="G2028" s="230"/>
      <c r="H2028" s="230"/>
      <c r="I2028" s="230"/>
      <c r="J2028" s="207" t="e">
        <f>#REF!+H2028+I2028+G2028</f>
        <v>#REF!</v>
      </c>
      <c r="K2028" s="198">
        <v>1</v>
      </c>
    </row>
    <row r="2029" spans="1:13" ht="21" hidden="1" customHeight="1">
      <c r="A2029" s="229" t="s">
        <v>232</v>
      </c>
      <c r="B2029" s="225" t="s">
        <v>54</v>
      </c>
      <c r="C2029" s="225" t="s">
        <v>52</v>
      </c>
      <c r="D2029" s="225" t="s">
        <v>147</v>
      </c>
      <c r="E2029" s="225" t="s">
        <v>223</v>
      </c>
      <c r="F2029" s="225"/>
      <c r="G2029" s="230"/>
      <c r="H2029" s="230"/>
      <c r="I2029" s="230"/>
      <c r="J2029" s="207" t="e">
        <f>#REF!+H2029+I2029+G2029</f>
        <v>#REF!</v>
      </c>
      <c r="K2029" s="198">
        <v>1</v>
      </c>
    </row>
    <row r="2030" spans="1:13" ht="14.25" hidden="1" customHeight="1">
      <c r="A2030" s="227" t="s">
        <v>233</v>
      </c>
      <c r="B2030" s="225" t="s">
        <v>54</v>
      </c>
      <c r="C2030" s="225" t="s">
        <v>52</v>
      </c>
      <c r="D2030" s="225" t="s">
        <v>147</v>
      </c>
      <c r="E2030" s="225" t="s">
        <v>223</v>
      </c>
      <c r="F2030" s="225">
        <v>224</v>
      </c>
      <c r="G2030" s="232"/>
      <c r="H2030" s="232"/>
      <c r="I2030" s="232"/>
      <c r="J2030" s="207" t="e">
        <f>#REF!+H2030+I2030+G2030</f>
        <v>#REF!</v>
      </c>
      <c r="K2030" s="198">
        <v>1</v>
      </c>
    </row>
    <row r="2031" spans="1:13" ht="16.5" customHeight="1">
      <c r="A2031" s="227" t="s">
        <v>234</v>
      </c>
      <c r="B2031" s="225" t="s">
        <v>54</v>
      </c>
      <c r="C2031" s="225" t="s">
        <v>52</v>
      </c>
      <c r="D2031" s="225" t="s">
        <v>147</v>
      </c>
      <c r="E2031" s="225" t="s">
        <v>223</v>
      </c>
      <c r="F2031" s="225">
        <v>225</v>
      </c>
      <c r="G2031" s="228">
        <f>G2032+G2033+G2034+G2035+G2036+G2037+G2038+G2039+G2040</f>
        <v>1500</v>
      </c>
      <c r="H2031" s="228">
        <f>H2032+H2033+H2034+H2035+H2036+H2037+H2038+H2039+H2040</f>
        <v>3000</v>
      </c>
      <c r="I2031" s="228">
        <f>I2032+I2033+I2034+I2035+I2036+I2037+I2038+I2039+I2040</f>
        <v>3000</v>
      </c>
      <c r="J2031" s="207">
        <f>H2031+I2031+G2031</f>
        <v>7500</v>
      </c>
      <c r="K2031" s="198">
        <v>1</v>
      </c>
      <c r="L2031" s="283" t="e">
        <f>#REF!-#REF!</f>
        <v>#REF!</v>
      </c>
      <c r="M2031" s="283" t="e">
        <f>G2031-#REF!</f>
        <v>#REF!</v>
      </c>
    </row>
    <row r="2032" spans="1:13" ht="38.25">
      <c r="A2032" s="229" t="s">
        <v>235</v>
      </c>
      <c r="B2032" s="225" t="s">
        <v>54</v>
      </c>
      <c r="C2032" s="225" t="s">
        <v>52</v>
      </c>
      <c r="D2032" s="225" t="s">
        <v>147</v>
      </c>
      <c r="E2032" s="225" t="s">
        <v>223</v>
      </c>
      <c r="F2032" s="225"/>
      <c r="G2032" s="232">
        <v>1500</v>
      </c>
      <c r="H2032" s="232">
        <v>3000</v>
      </c>
      <c r="I2032" s="232">
        <v>3000</v>
      </c>
      <c r="J2032" s="207">
        <f>H2032+I2032+G2032</f>
        <v>7500</v>
      </c>
      <c r="K2032" s="198">
        <v>1</v>
      </c>
      <c r="L2032" s="283" t="e">
        <f>#REF!-#REF!</f>
        <v>#REF!</v>
      </c>
      <c r="M2032" s="283" t="e">
        <f>G2032-#REF!</f>
        <v>#REF!</v>
      </c>
    </row>
    <row r="2033" spans="1:11" hidden="1">
      <c r="A2033" s="229" t="s">
        <v>236</v>
      </c>
      <c r="B2033" s="225" t="s">
        <v>54</v>
      </c>
      <c r="C2033" s="225" t="s">
        <v>52</v>
      </c>
      <c r="D2033" s="225" t="s">
        <v>147</v>
      </c>
      <c r="E2033" s="225" t="s">
        <v>223</v>
      </c>
      <c r="F2033" s="225"/>
      <c r="G2033" s="230"/>
      <c r="H2033" s="230"/>
      <c r="I2033" s="230"/>
      <c r="J2033" s="207" t="e">
        <f>#REF!+H2033+I2033+G2033</f>
        <v>#REF!</v>
      </c>
      <c r="K2033" s="198">
        <v>1</v>
      </c>
    </row>
    <row r="2034" spans="1:11" hidden="1">
      <c r="A2034" s="229" t="s">
        <v>237</v>
      </c>
      <c r="B2034" s="225" t="s">
        <v>54</v>
      </c>
      <c r="C2034" s="225" t="s">
        <v>52</v>
      </c>
      <c r="D2034" s="225" t="s">
        <v>147</v>
      </c>
      <c r="E2034" s="225" t="s">
        <v>223</v>
      </c>
      <c r="F2034" s="225"/>
      <c r="G2034" s="232"/>
      <c r="H2034" s="232"/>
      <c r="I2034" s="232"/>
      <c r="J2034" s="207" t="e">
        <f>#REF!+H2034+I2034+G2034</f>
        <v>#REF!</v>
      </c>
      <c r="K2034" s="198">
        <v>1</v>
      </c>
    </row>
    <row r="2035" spans="1:11" hidden="1">
      <c r="A2035" s="229" t="s">
        <v>238</v>
      </c>
      <c r="B2035" s="225" t="s">
        <v>54</v>
      </c>
      <c r="C2035" s="225" t="s">
        <v>52</v>
      </c>
      <c r="D2035" s="225" t="s">
        <v>147</v>
      </c>
      <c r="E2035" s="225" t="s">
        <v>223</v>
      </c>
      <c r="F2035" s="225"/>
      <c r="G2035" s="230"/>
      <c r="H2035" s="230"/>
      <c r="I2035" s="230"/>
      <c r="J2035" s="207" t="e">
        <f>#REF!+H2035+I2035+G2035</f>
        <v>#REF!</v>
      </c>
      <c r="K2035" s="198">
        <v>1</v>
      </c>
    </row>
    <row r="2036" spans="1:11" ht="38.25" hidden="1">
      <c r="A2036" s="229" t="s">
        <v>239</v>
      </c>
      <c r="B2036" s="225" t="s">
        <v>54</v>
      </c>
      <c r="C2036" s="225" t="s">
        <v>52</v>
      </c>
      <c r="D2036" s="225" t="s">
        <v>147</v>
      </c>
      <c r="E2036" s="225" t="s">
        <v>223</v>
      </c>
      <c r="F2036" s="225"/>
      <c r="G2036" s="230"/>
      <c r="H2036" s="230"/>
      <c r="I2036" s="230"/>
      <c r="J2036" s="207" t="e">
        <f>#REF!+H2036+I2036+G2036</f>
        <v>#REF!</v>
      </c>
      <c r="K2036" s="198">
        <v>1</v>
      </c>
    </row>
    <row r="2037" spans="1:11" hidden="1">
      <c r="A2037" s="229" t="s">
        <v>240</v>
      </c>
      <c r="B2037" s="225" t="s">
        <v>54</v>
      </c>
      <c r="C2037" s="225" t="s">
        <v>52</v>
      </c>
      <c r="D2037" s="225" t="s">
        <v>147</v>
      </c>
      <c r="E2037" s="225" t="s">
        <v>223</v>
      </c>
      <c r="F2037" s="225"/>
      <c r="G2037" s="232"/>
      <c r="H2037" s="232"/>
      <c r="I2037" s="232"/>
      <c r="J2037" s="207" t="e">
        <f>#REF!+H2037+I2037+G2037</f>
        <v>#REF!</v>
      </c>
      <c r="K2037" s="198">
        <v>1</v>
      </c>
    </row>
    <row r="2038" spans="1:11" ht="51" hidden="1">
      <c r="A2038" s="229" t="s">
        <v>241</v>
      </c>
      <c r="B2038" s="225" t="s">
        <v>54</v>
      </c>
      <c r="C2038" s="225" t="s">
        <v>52</v>
      </c>
      <c r="D2038" s="225" t="s">
        <v>147</v>
      </c>
      <c r="E2038" s="225" t="s">
        <v>223</v>
      </c>
      <c r="F2038" s="225"/>
      <c r="G2038" s="232"/>
      <c r="H2038" s="232"/>
      <c r="I2038" s="232"/>
      <c r="J2038" s="207" t="e">
        <f>#REF!+H2038+I2038+G2038</f>
        <v>#REF!</v>
      </c>
      <c r="K2038" s="198">
        <v>1</v>
      </c>
    </row>
    <row r="2039" spans="1:11" hidden="1">
      <c r="A2039" s="229" t="s">
        <v>242</v>
      </c>
      <c r="B2039" s="225" t="s">
        <v>54</v>
      </c>
      <c r="C2039" s="225" t="s">
        <v>52</v>
      </c>
      <c r="D2039" s="225" t="s">
        <v>147</v>
      </c>
      <c r="E2039" s="225" t="s">
        <v>223</v>
      </c>
      <c r="F2039" s="225"/>
      <c r="G2039" s="232"/>
      <c r="H2039" s="232"/>
      <c r="I2039" s="232"/>
      <c r="J2039" s="207" t="e">
        <f>#REF!+H2039+I2039+G2039</f>
        <v>#REF!</v>
      </c>
      <c r="K2039" s="198">
        <v>1</v>
      </c>
    </row>
    <row r="2040" spans="1:11" hidden="1">
      <c r="A2040" s="229" t="s">
        <v>220</v>
      </c>
      <c r="B2040" s="225" t="s">
        <v>54</v>
      </c>
      <c r="C2040" s="225" t="s">
        <v>52</v>
      </c>
      <c r="D2040" s="225" t="s">
        <v>147</v>
      </c>
      <c r="E2040" s="225" t="s">
        <v>223</v>
      </c>
      <c r="F2040" s="225"/>
      <c r="G2040" s="232"/>
      <c r="H2040" s="232"/>
      <c r="I2040" s="232"/>
      <c r="J2040" s="207" t="e">
        <f>#REF!+H2040+I2040+G2040</f>
        <v>#REF!</v>
      </c>
      <c r="K2040" s="198">
        <v>1</v>
      </c>
    </row>
    <row r="2041" spans="1:11" ht="13.5" hidden="1">
      <c r="A2041" s="227" t="s">
        <v>243</v>
      </c>
      <c r="B2041" s="225" t="s">
        <v>54</v>
      </c>
      <c r="C2041" s="225" t="s">
        <v>52</v>
      </c>
      <c r="D2041" s="225" t="s">
        <v>147</v>
      </c>
      <c r="E2041" s="225" t="s">
        <v>223</v>
      </c>
      <c r="F2041" s="225">
        <v>226</v>
      </c>
      <c r="G2041" s="228">
        <f>G2042+G2043+G2044+G2045+G2046+G2047+G2048+G2049+G2050+G2051+G2052+G2053+G2054+G2055+G2056+G2057</f>
        <v>0</v>
      </c>
      <c r="H2041" s="228">
        <f>H2042+H2043+H2044+H2045+H2046+H2047+H2048+H2049+H2050+H2051+H2052+H2053+H2054+H2055+H2056+H2057</f>
        <v>0</v>
      </c>
      <c r="I2041" s="228">
        <f>I2042+I2043+I2044+I2045+I2046+I2047+I2048+I2049+I2050+I2051+I2052+I2053+I2054+I2055+I2056+I2057</f>
        <v>0</v>
      </c>
      <c r="J2041" s="207" t="e">
        <f>#REF!+H2041+I2041+G2041</f>
        <v>#REF!</v>
      </c>
      <c r="K2041" s="198">
        <v>1</v>
      </c>
    </row>
    <row r="2042" spans="1:11" ht="51" hidden="1">
      <c r="A2042" s="229" t="s">
        <v>244</v>
      </c>
      <c r="B2042" s="225" t="s">
        <v>54</v>
      </c>
      <c r="C2042" s="225" t="s">
        <v>52</v>
      </c>
      <c r="D2042" s="225" t="s">
        <v>147</v>
      </c>
      <c r="E2042" s="225" t="s">
        <v>223</v>
      </c>
      <c r="F2042" s="225"/>
      <c r="G2042" s="230"/>
      <c r="H2042" s="230"/>
      <c r="I2042" s="230"/>
      <c r="J2042" s="207" t="e">
        <f>#REF!+H2042+I2042+G2042</f>
        <v>#REF!</v>
      </c>
      <c r="K2042" s="198">
        <v>1</v>
      </c>
    </row>
    <row r="2043" spans="1:11" hidden="1">
      <c r="A2043" s="229" t="s">
        <v>245</v>
      </c>
      <c r="B2043" s="225" t="s">
        <v>54</v>
      </c>
      <c r="C2043" s="225" t="s">
        <v>52</v>
      </c>
      <c r="D2043" s="225" t="s">
        <v>147</v>
      </c>
      <c r="E2043" s="225" t="s">
        <v>223</v>
      </c>
      <c r="F2043" s="225"/>
      <c r="G2043" s="230"/>
      <c r="H2043" s="230"/>
      <c r="I2043" s="230"/>
      <c r="J2043" s="207" t="e">
        <f>#REF!+H2043+I2043+G2043</f>
        <v>#REF!</v>
      </c>
      <c r="K2043" s="198">
        <v>1</v>
      </c>
    </row>
    <row r="2044" spans="1:11" ht="25.5" hidden="1">
      <c r="A2044" s="229" t="s">
        <v>246</v>
      </c>
      <c r="B2044" s="225" t="s">
        <v>54</v>
      </c>
      <c r="C2044" s="225" t="s">
        <v>52</v>
      </c>
      <c r="D2044" s="225" t="s">
        <v>147</v>
      </c>
      <c r="E2044" s="225" t="s">
        <v>223</v>
      </c>
      <c r="F2044" s="225"/>
      <c r="G2044" s="230"/>
      <c r="H2044" s="230"/>
      <c r="I2044" s="230"/>
      <c r="J2044" s="207" t="e">
        <f>#REF!+H2044+I2044+G2044</f>
        <v>#REF!</v>
      </c>
      <c r="K2044" s="198">
        <v>1</v>
      </c>
    </row>
    <row r="2045" spans="1:11" hidden="1">
      <c r="A2045" s="229" t="s">
        <v>247</v>
      </c>
      <c r="B2045" s="225" t="s">
        <v>54</v>
      </c>
      <c r="C2045" s="225" t="s">
        <v>52</v>
      </c>
      <c r="D2045" s="225" t="s">
        <v>147</v>
      </c>
      <c r="E2045" s="225" t="s">
        <v>248</v>
      </c>
      <c r="F2045" s="225"/>
      <c r="G2045" s="232"/>
      <c r="H2045" s="232"/>
      <c r="I2045" s="232"/>
      <c r="J2045" s="207" t="e">
        <f>#REF!+H2045+I2045+G2045</f>
        <v>#REF!</v>
      </c>
      <c r="K2045" s="198">
        <v>1</v>
      </c>
    </row>
    <row r="2046" spans="1:11" ht="25.5" hidden="1">
      <c r="A2046" s="229" t="s">
        <v>261</v>
      </c>
      <c r="B2046" s="225" t="s">
        <v>54</v>
      </c>
      <c r="C2046" s="225" t="s">
        <v>52</v>
      </c>
      <c r="D2046" s="225" t="s">
        <v>147</v>
      </c>
      <c r="E2046" s="225" t="s">
        <v>223</v>
      </c>
      <c r="F2046" s="225"/>
      <c r="G2046" s="232"/>
      <c r="H2046" s="232"/>
      <c r="I2046" s="232"/>
      <c r="J2046" s="207" t="e">
        <f>#REF!+H2046+I2046+G2046</f>
        <v>#REF!</v>
      </c>
      <c r="K2046" s="198">
        <v>1</v>
      </c>
    </row>
    <row r="2047" spans="1:11" ht="38.25" hidden="1">
      <c r="A2047" s="229" t="s">
        <v>262</v>
      </c>
      <c r="B2047" s="225" t="s">
        <v>54</v>
      </c>
      <c r="C2047" s="225" t="s">
        <v>52</v>
      </c>
      <c r="D2047" s="225" t="s">
        <v>147</v>
      </c>
      <c r="E2047" s="225" t="s">
        <v>223</v>
      </c>
      <c r="F2047" s="225"/>
      <c r="G2047" s="232"/>
      <c r="H2047" s="232"/>
      <c r="I2047" s="232"/>
      <c r="J2047" s="207" t="e">
        <f>#REF!+H2047+I2047+G2047</f>
        <v>#REF!</v>
      </c>
      <c r="K2047" s="198">
        <v>1</v>
      </c>
    </row>
    <row r="2048" spans="1:11" ht="25.5" hidden="1">
      <c r="A2048" s="229" t="s">
        <v>263</v>
      </c>
      <c r="B2048" s="225" t="s">
        <v>54</v>
      </c>
      <c r="C2048" s="225" t="s">
        <v>52</v>
      </c>
      <c r="D2048" s="225" t="s">
        <v>147</v>
      </c>
      <c r="E2048" s="225" t="s">
        <v>223</v>
      </c>
      <c r="F2048" s="225"/>
      <c r="G2048" s="232"/>
      <c r="H2048" s="232"/>
      <c r="I2048" s="232"/>
      <c r="J2048" s="207" t="e">
        <f>#REF!+H2048+I2048+G2048</f>
        <v>#REF!</v>
      </c>
      <c r="K2048" s="198">
        <v>1</v>
      </c>
    </row>
    <row r="2049" spans="1:11" ht="25.5" hidden="1">
      <c r="A2049" s="229" t="s">
        <v>264</v>
      </c>
      <c r="B2049" s="225" t="s">
        <v>54</v>
      </c>
      <c r="C2049" s="225" t="s">
        <v>52</v>
      </c>
      <c r="D2049" s="225" t="s">
        <v>147</v>
      </c>
      <c r="E2049" s="225" t="s">
        <v>223</v>
      </c>
      <c r="F2049" s="225"/>
      <c r="G2049" s="232"/>
      <c r="H2049" s="232"/>
      <c r="I2049" s="232"/>
      <c r="J2049" s="207" t="e">
        <f>#REF!+H2049+I2049+G2049</f>
        <v>#REF!</v>
      </c>
      <c r="K2049" s="198">
        <v>1</v>
      </c>
    </row>
    <row r="2050" spans="1:11" hidden="1">
      <c r="A2050" s="229" t="s">
        <v>265</v>
      </c>
      <c r="B2050" s="225" t="s">
        <v>54</v>
      </c>
      <c r="C2050" s="225" t="s">
        <v>52</v>
      </c>
      <c r="D2050" s="225" t="s">
        <v>147</v>
      </c>
      <c r="E2050" s="225" t="s">
        <v>223</v>
      </c>
      <c r="F2050" s="225"/>
      <c r="G2050" s="232"/>
      <c r="H2050" s="232"/>
      <c r="I2050" s="232"/>
      <c r="J2050" s="207" t="e">
        <f>#REF!+H2050+I2050+G2050</f>
        <v>#REF!</v>
      </c>
      <c r="K2050" s="198">
        <v>1</v>
      </c>
    </row>
    <row r="2051" spans="1:11" hidden="1">
      <c r="A2051" s="229" t="s">
        <v>266</v>
      </c>
      <c r="B2051" s="225" t="s">
        <v>54</v>
      </c>
      <c r="C2051" s="225" t="s">
        <v>52</v>
      </c>
      <c r="D2051" s="225" t="s">
        <v>147</v>
      </c>
      <c r="E2051" s="225" t="s">
        <v>223</v>
      </c>
      <c r="F2051" s="225"/>
      <c r="G2051" s="232"/>
      <c r="H2051" s="232"/>
      <c r="I2051" s="232"/>
      <c r="J2051" s="207" t="e">
        <f>#REF!+H2051+I2051+G2051</f>
        <v>#REF!</v>
      </c>
      <c r="K2051" s="198">
        <v>1</v>
      </c>
    </row>
    <row r="2052" spans="1:11" ht="25.5" hidden="1">
      <c r="A2052" s="229" t="s">
        <v>267</v>
      </c>
      <c r="B2052" s="225" t="s">
        <v>54</v>
      </c>
      <c r="C2052" s="225" t="s">
        <v>52</v>
      </c>
      <c r="D2052" s="225" t="s">
        <v>147</v>
      </c>
      <c r="E2052" s="225" t="s">
        <v>223</v>
      </c>
      <c r="F2052" s="225"/>
      <c r="G2052" s="232"/>
      <c r="H2052" s="232"/>
      <c r="I2052" s="232"/>
      <c r="J2052" s="207" t="e">
        <f>#REF!+H2052+I2052+G2052</f>
        <v>#REF!</v>
      </c>
      <c r="K2052" s="198">
        <v>1</v>
      </c>
    </row>
    <row r="2053" spans="1:11" ht="25.5" hidden="1">
      <c r="A2053" s="229" t="s">
        <v>278</v>
      </c>
      <c r="B2053" s="225" t="s">
        <v>54</v>
      </c>
      <c r="C2053" s="225" t="s">
        <v>52</v>
      </c>
      <c r="D2053" s="225" t="s">
        <v>147</v>
      </c>
      <c r="E2053" s="225" t="s">
        <v>223</v>
      </c>
      <c r="F2053" s="225"/>
      <c r="G2053" s="232"/>
      <c r="H2053" s="232"/>
      <c r="I2053" s="232"/>
      <c r="J2053" s="207" t="e">
        <f>#REF!+H2053+I2053+G2053</f>
        <v>#REF!</v>
      </c>
      <c r="K2053" s="198">
        <v>1</v>
      </c>
    </row>
    <row r="2054" spans="1:11" ht="25.5" hidden="1">
      <c r="A2054" s="229" t="s">
        <v>279</v>
      </c>
      <c r="B2054" s="225" t="s">
        <v>54</v>
      </c>
      <c r="C2054" s="225" t="s">
        <v>52</v>
      </c>
      <c r="D2054" s="225" t="s">
        <v>147</v>
      </c>
      <c r="E2054" s="225" t="s">
        <v>223</v>
      </c>
      <c r="F2054" s="225"/>
      <c r="G2054" s="232"/>
      <c r="H2054" s="232"/>
      <c r="I2054" s="232"/>
      <c r="J2054" s="207" t="e">
        <f>#REF!+H2054+I2054+G2054</f>
        <v>#REF!</v>
      </c>
      <c r="K2054" s="198">
        <v>1</v>
      </c>
    </row>
    <row r="2055" spans="1:11" hidden="1">
      <c r="A2055" s="229" t="s">
        <v>280</v>
      </c>
      <c r="B2055" s="225" t="s">
        <v>54</v>
      </c>
      <c r="C2055" s="225" t="s">
        <v>52</v>
      </c>
      <c r="D2055" s="225" t="s">
        <v>147</v>
      </c>
      <c r="E2055" s="225" t="s">
        <v>223</v>
      </c>
      <c r="F2055" s="225"/>
      <c r="G2055" s="230"/>
      <c r="H2055" s="230"/>
      <c r="I2055" s="230"/>
      <c r="J2055" s="207" t="e">
        <f>#REF!+H2055+I2055+G2055</f>
        <v>#REF!</v>
      </c>
      <c r="K2055" s="198">
        <v>1</v>
      </c>
    </row>
    <row r="2056" spans="1:11" hidden="1">
      <c r="A2056" s="229" t="s">
        <v>281</v>
      </c>
      <c r="B2056" s="225" t="s">
        <v>54</v>
      </c>
      <c r="C2056" s="225" t="s">
        <v>52</v>
      </c>
      <c r="D2056" s="225" t="s">
        <v>147</v>
      </c>
      <c r="E2056" s="225" t="s">
        <v>223</v>
      </c>
      <c r="F2056" s="225"/>
      <c r="G2056" s="230"/>
      <c r="H2056" s="230"/>
      <c r="I2056" s="230"/>
      <c r="J2056" s="207" t="e">
        <f>#REF!+H2056+I2056+G2056</f>
        <v>#REF!</v>
      </c>
      <c r="K2056" s="198">
        <v>1</v>
      </c>
    </row>
    <row r="2057" spans="1:11" hidden="1">
      <c r="A2057" s="229" t="s">
        <v>220</v>
      </c>
      <c r="B2057" s="225" t="s">
        <v>54</v>
      </c>
      <c r="C2057" s="225" t="s">
        <v>52</v>
      </c>
      <c r="D2057" s="225" t="s">
        <v>147</v>
      </c>
      <c r="E2057" s="225" t="s">
        <v>223</v>
      </c>
      <c r="F2057" s="225"/>
      <c r="G2057" s="230"/>
      <c r="H2057" s="230"/>
      <c r="I2057" s="230"/>
      <c r="J2057" s="207" t="e">
        <f>#REF!+H2057+I2057+G2057</f>
        <v>#REF!</v>
      </c>
      <c r="K2057" s="198">
        <v>1</v>
      </c>
    </row>
    <row r="2058" spans="1:11" ht="13.5" hidden="1">
      <c r="A2058" s="227" t="s">
        <v>282</v>
      </c>
      <c r="B2058" s="225" t="s">
        <v>54</v>
      </c>
      <c r="C2058" s="225" t="s">
        <v>52</v>
      </c>
      <c r="D2058" s="225" t="s">
        <v>147</v>
      </c>
      <c r="E2058" s="225" t="s">
        <v>194</v>
      </c>
      <c r="F2058" s="225">
        <v>230</v>
      </c>
      <c r="G2058" s="233">
        <f>G2059+G2060</f>
        <v>0</v>
      </c>
      <c r="H2058" s="233">
        <f>H2059+H2060</f>
        <v>0</v>
      </c>
      <c r="I2058" s="233">
        <f>I2059+I2060</f>
        <v>0</v>
      </c>
      <c r="J2058" s="207" t="e">
        <f>#REF!+H2058+I2058+G2058</f>
        <v>#REF!</v>
      </c>
      <c r="K2058" s="198">
        <v>1</v>
      </c>
    </row>
    <row r="2059" spans="1:11" hidden="1">
      <c r="A2059" s="229" t="s">
        <v>283</v>
      </c>
      <c r="B2059" s="225" t="s">
        <v>54</v>
      </c>
      <c r="C2059" s="225" t="s">
        <v>52</v>
      </c>
      <c r="D2059" s="225" t="s">
        <v>147</v>
      </c>
      <c r="E2059" s="225" t="s">
        <v>284</v>
      </c>
      <c r="F2059" s="225">
        <v>231</v>
      </c>
      <c r="G2059" s="232"/>
      <c r="H2059" s="232"/>
      <c r="I2059" s="232"/>
      <c r="J2059" s="207" t="e">
        <f>#REF!+H2059+I2059+G2059</f>
        <v>#REF!</v>
      </c>
      <c r="K2059" s="198">
        <v>1</v>
      </c>
    </row>
    <row r="2060" spans="1:11" hidden="1">
      <c r="A2060" s="229" t="s">
        <v>285</v>
      </c>
      <c r="B2060" s="225" t="s">
        <v>54</v>
      </c>
      <c r="C2060" s="225" t="s">
        <v>52</v>
      </c>
      <c r="D2060" s="225" t="s">
        <v>147</v>
      </c>
      <c r="E2060" s="225" t="s">
        <v>284</v>
      </c>
      <c r="F2060" s="225">
        <v>232</v>
      </c>
      <c r="G2060" s="232"/>
      <c r="H2060" s="232"/>
      <c r="I2060" s="232"/>
      <c r="J2060" s="207" t="e">
        <f>#REF!+H2060+I2060+G2060</f>
        <v>#REF!</v>
      </c>
      <c r="K2060" s="198">
        <v>1</v>
      </c>
    </row>
    <row r="2061" spans="1:11" ht="27" hidden="1">
      <c r="A2061" s="227" t="s">
        <v>286</v>
      </c>
      <c r="B2061" s="225" t="s">
        <v>54</v>
      </c>
      <c r="C2061" s="225" t="s">
        <v>52</v>
      </c>
      <c r="D2061" s="225" t="s">
        <v>147</v>
      </c>
      <c r="E2061" s="225" t="s">
        <v>223</v>
      </c>
      <c r="F2061" s="225">
        <v>240</v>
      </c>
      <c r="G2061" s="233">
        <f>G2062+G2063</f>
        <v>0</v>
      </c>
      <c r="H2061" s="233">
        <f>H2062+H2063</f>
        <v>0</v>
      </c>
      <c r="I2061" s="233">
        <f>I2062+I2063</f>
        <v>0</v>
      </c>
      <c r="J2061" s="207" t="e">
        <f>#REF!+H2061+I2061+G2061</f>
        <v>#REF!</v>
      </c>
      <c r="K2061" s="198">
        <v>1</v>
      </c>
    </row>
    <row r="2062" spans="1:11" ht="25.5" hidden="1">
      <c r="A2062" s="229" t="s">
        <v>287</v>
      </c>
      <c r="B2062" s="225" t="s">
        <v>54</v>
      </c>
      <c r="C2062" s="225" t="s">
        <v>52</v>
      </c>
      <c r="D2062" s="225" t="s">
        <v>147</v>
      </c>
      <c r="E2062" s="225" t="s">
        <v>223</v>
      </c>
      <c r="F2062" s="225">
        <v>241</v>
      </c>
      <c r="G2062" s="232"/>
      <c r="H2062" s="232"/>
      <c r="I2062" s="232"/>
      <c r="J2062" s="207" t="e">
        <f>#REF!+H2062+I2062+G2062</f>
        <v>#REF!</v>
      </c>
      <c r="K2062" s="198">
        <v>1</v>
      </c>
    </row>
    <row r="2063" spans="1:11" ht="25.5" hidden="1">
      <c r="A2063" s="229" t="s">
        <v>292</v>
      </c>
      <c r="B2063" s="225" t="s">
        <v>54</v>
      </c>
      <c r="C2063" s="225" t="s">
        <v>52</v>
      </c>
      <c r="D2063" s="225" t="s">
        <v>147</v>
      </c>
      <c r="E2063" s="225" t="s">
        <v>223</v>
      </c>
      <c r="F2063" s="225">
        <v>242</v>
      </c>
      <c r="G2063" s="232"/>
      <c r="H2063" s="232"/>
      <c r="I2063" s="232"/>
      <c r="J2063" s="207" t="e">
        <f>#REF!+H2063+I2063+G2063</f>
        <v>#REF!</v>
      </c>
      <c r="K2063" s="198">
        <v>1</v>
      </c>
    </row>
    <row r="2064" spans="1:11" ht="27" hidden="1">
      <c r="A2064" s="227" t="s">
        <v>293</v>
      </c>
      <c r="B2064" s="225" t="s">
        <v>54</v>
      </c>
      <c r="C2064" s="225" t="s">
        <v>52</v>
      </c>
      <c r="D2064" s="225" t="s">
        <v>147</v>
      </c>
      <c r="E2064" s="225" t="s">
        <v>294</v>
      </c>
      <c r="F2064" s="225" t="s">
        <v>295</v>
      </c>
      <c r="G2064" s="233">
        <f>G2065</f>
        <v>0</v>
      </c>
      <c r="H2064" s="233">
        <f>H2065</f>
        <v>0</v>
      </c>
      <c r="I2064" s="233">
        <f>I2065</f>
        <v>0</v>
      </c>
      <c r="J2064" s="207" t="e">
        <f>#REF!+H2064+I2064+G2064</f>
        <v>#REF!</v>
      </c>
      <c r="K2064" s="198">
        <v>1</v>
      </c>
    </row>
    <row r="2065" spans="1:12" ht="25.5" hidden="1">
      <c r="A2065" s="229" t="s">
        <v>296</v>
      </c>
      <c r="B2065" s="225" t="s">
        <v>54</v>
      </c>
      <c r="C2065" s="225" t="s">
        <v>52</v>
      </c>
      <c r="D2065" s="225" t="s">
        <v>147</v>
      </c>
      <c r="E2065" s="225" t="s">
        <v>297</v>
      </c>
      <c r="F2065" s="225" t="s">
        <v>298</v>
      </c>
      <c r="G2065" s="232"/>
      <c r="H2065" s="232"/>
      <c r="I2065" s="232"/>
      <c r="J2065" s="207" t="e">
        <f>#REF!+H2065+I2065+G2065</f>
        <v>#REF!</v>
      </c>
      <c r="K2065" s="198">
        <v>1</v>
      </c>
    </row>
    <row r="2066" spans="1:12" ht="13.5" hidden="1">
      <c r="A2066" s="227" t="s">
        <v>299</v>
      </c>
      <c r="B2066" s="225" t="s">
        <v>54</v>
      </c>
      <c r="C2066" s="225" t="s">
        <v>52</v>
      </c>
      <c r="D2066" s="225" t="s">
        <v>147</v>
      </c>
      <c r="E2066" s="225" t="s">
        <v>300</v>
      </c>
      <c r="F2066" s="225">
        <v>260</v>
      </c>
      <c r="G2066" s="233">
        <f>G2067+G2070</f>
        <v>0</v>
      </c>
      <c r="H2066" s="233">
        <f>H2067+H2070</f>
        <v>0</v>
      </c>
      <c r="I2066" s="233">
        <f>I2067+I2070</f>
        <v>0</v>
      </c>
      <c r="J2066" s="207" t="e">
        <f>#REF!+H2066+I2066+G2066</f>
        <v>#REF!</v>
      </c>
      <c r="K2066" s="198">
        <v>1</v>
      </c>
    </row>
    <row r="2067" spans="1:12" ht="25.5" hidden="1">
      <c r="A2067" s="229" t="s">
        <v>301</v>
      </c>
      <c r="B2067" s="225" t="s">
        <v>54</v>
      </c>
      <c r="C2067" s="225" t="s">
        <v>52</v>
      </c>
      <c r="D2067" s="225" t="s">
        <v>147</v>
      </c>
      <c r="E2067" s="225" t="s">
        <v>302</v>
      </c>
      <c r="F2067" s="225">
        <v>262</v>
      </c>
      <c r="G2067" s="233">
        <f>G2068+G2069</f>
        <v>0</v>
      </c>
      <c r="H2067" s="233">
        <f>H2068+H2069</f>
        <v>0</v>
      </c>
      <c r="I2067" s="233">
        <f>I2068+I2069</f>
        <v>0</v>
      </c>
      <c r="J2067" s="207" t="e">
        <f>#REF!+H2067+I2067+G2067</f>
        <v>#REF!</v>
      </c>
      <c r="K2067" s="198">
        <v>1</v>
      </c>
    </row>
    <row r="2068" spans="1:12" hidden="1">
      <c r="A2068" s="229" t="s">
        <v>303</v>
      </c>
      <c r="B2068" s="225" t="s">
        <v>54</v>
      </c>
      <c r="C2068" s="225" t="s">
        <v>52</v>
      </c>
      <c r="D2068" s="225" t="s">
        <v>147</v>
      </c>
      <c r="E2068" s="225" t="s">
        <v>302</v>
      </c>
      <c r="F2068" s="225"/>
      <c r="G2068" s="230"/>
      <c r="H2068" s="230"/>
      <c r="I2068" s="230"/>
      <c r="J2068" s="207" t="e">
        <f>#REF!+H2068+I2068+G2068</f>
        <v>#REF!</v>
      </c>
      <c r="K2068" s="198">
        <v>1</v>
      </c>
    </row>
    <row r="2069" spans="1:12" hidden="1">
      <c r="A2069" s="229" t="s">
        <v>304</v>
      </c>
      <c r="B2069" s="225" t="s">
        <v>54</v>
      </c>
      <c r="C2069" s="225" t="s">
        <v>52</v>
      </c>
      <c r="D2069" s="225" t="s">
        <v>147</v>
      </c>
      <c r="E2069" s="225" t="s">
        <v>302</v>
      </c>
      <c r="F2069" s="225"/>
      <c r="G2069" s="230"/>
      <c r="H2069" s="230"/>
      <c r="I2069" s="230"/>
      <c r="J2069" s="207" t="e">
        <f>#REF!+H2069+I2069+G2069</f>
        <v>#REF!</v>
      </c>
      <c r="K2069" s="198">
        <v>1</v>
      </c>
    </row>
    <row r="2070" spans="1:12" ht="25.5" hidden="1">
      <c r="A2070" s="229" t="s">
        <v>305</v>
      </c>
      <c r="B2070" s="225" t="s">
        <v>54</v>
      </c>
      <c r="C2070" s="225" t="s">
        <v>52</v>
      </c>
      <c r="D2070" s="225" t="s">
        <v>147</v>
      </c>
      <c r="E2070" s="225" t="s">
        <v>306</v>
      </c>
      <c r="F2070" s="225" t="s">
        <v>307</v>
      </c>
      <c r="G2070" s="230"/>
      <c r="H2070" s="230"/>
      <c r="I2070" s="230"/>
      <c r="J2070" s="207" t="e">
        <f>#REF!+H2070+I2070+G2070</f>
        <v>#REF!</v>
      </c>
      <c r="K2070" s="198">
        <v>1</v>
      </c>
    </row>
    <row r="2071" spans="1:12" ht="13.5" hidden="1">
      <c r="A2071" s="227" t="s">
        <v>308</v>
      </c>
      <c r="B2071" s="225" t="s">
        <v>54</v>
      </c>
      <c r="C2071" s="225" t="s">
        <v>52</v>
      </c>
      <c r="D2071" s="225" t="s">
        <v>147</v>
      </c>
      <c r="E2071" s="225" t="s">
        <v>223</v>
      </c>
      <c r="F2071" s="225">
        <v>290</v>
      </c>
      <c r="G2071" s="228">
        <f>G2072+G2073+G2074+G2075+G2076+G2077+G2078+G2079</f>
        <v>0</v>
      </c>
      <c r="H2071" s="228">
        <f>H2072+H2073+H2074+H2075+H2076+H2077+H2078+H2079</f>
        <v>0</v>
      </c>
      <c r="I2071" s="228">
        <f>I2072+I2073+I2074+I2075+I2076+I2077+I2078+I2079</f>
        <v>0</v>
      </c>
      <c r="J2071" s="207" t="e">
        <f>#REF!+H2071+I2071+G2071</f>
        <v>#REF!</v>
      </c>
      <c r="K2071" s="198">
        <v>1</v>
      </c>
    </row>
    <row r="2072" spans="1:12" ht="25.5" hidden="1">
      <c r="A2072" s="229" t="s">
        <v>309</v>
      </c>
      <c r="B2072" s="225" t="s">
        <v>54</v>
      </c>
      <c r="C2072" s="225" t="s">
        <v>52</v>
      </c>
      <c r="D2072" s="225" t="s">
        <v>147</v>
      </c>
      <c r="E2072" s="225" t="s">
        <v>310</v>
      </c>
      <c r="F2072" s="225"/>
      <c r="G2072" s="230"/>
      <c r="H2072" s="230"/>
      <c r="I2072" s="230"/>
      <c r="J2072" s="207" t="e">
        <f>#REF!+H2072+I2072+G2072</f>
        <v>#REF!</v>
      </c>
      <c r="K2072" s="198">
        <v>1</v>
      </c>
    </row>
    <row r="2073" spans="1:12" hidden="1">
      <c r="A2073" s="229" t="s">
        <v>311</v>
      </c>
      <c r="B2073" s="225" t="s">
        <v>54</v>
      </c>
      <c r="C2073" s="225" t="s">
        <v>52</v>
      </c>
      <c r="D2073" s="225" t="s">
        <v>147</v>
      </c>
      <c r="E2073" s="225" t="s">
        <v>312</v>
      </c>
      <c r="F2073" s="225"/>
      <c r="G2073" s="232"/>
      <c r="H2073" s="232"/>
      <c r="I2073" s="232"/>
      <c r="J2073" s="207" t="e">
        <f>#REF!+H2073+I2073+G2073</f>
        <v>#REF!</v>
      </c>
      <c r="K2073" s="198">
        <v>1</v>
      </c>
    </row>
    <row r="2074" spans="1:12" hidden="1">
      <c r="A2074" s="229" t="s">
        <v>313</v>
      </c>
      <c r="B2074" s="225" t="s">
        <v>54</v>
      </c>
      <c r="C2074" s="225" t="s">
        <v>52</v>
      </c>
      <c r="D2074" s="225" t="s">
        <v>147</v>
      </c>
      <c r="E2074" s="225" t="s">
        <v>223</v>
      </c>
      <c r="F2074" s="225"/>
      <c r="G2074" s="232"/>
      <c r="H2074" s="232"/>
      <c r="I2074" s="232"/>
      <c r="J2074" s="207" t="e">
        <f>#REF!+H2074+I2074+G2074</f>
        <v>#REF!</v>
      </c>
      <c r="K2074" s="198">
        <v>1</v>
      </c>
    </row>
    <row r="2075" spans="1:12" hidden="1">
      <c r="A2075" s="229" t="s">
        <v>314</v>
      </c>
      <c r="B2075" s="225" t="s">
        <v>54</v>
      </c>
      <c r="C2075" s="225" t="s">
        <v>52</v>
      </c>
      <c r="D2075" s="225" t="s">
        <v>147</v>
      </c>
      <c r="E2075" s="225" t="s">
        <v>223</v>
      </c>
      <c r="F2075" s="225"/>
      <c r="G2075" s="232"/>
      <c r="H2075" s="232"/>
      <c r="I2075" s="232"/>
      <c r="J2075" s="207" t="e">
        <f>#REF!+H2075+I2075+G2075</f>
        <v>#REF!</v>
      </c>
      <c r="K2075" s="198">
        <v>1</v>
      </c>
    </row>
    <row r="2076" spans="1:12" hidden="1">
      <c r="A2076" s="229" t="s">
        <v>315</v>
      </c>
      <c r="B2076" s="225" t="s">
        <v>54</v>
      </c>
      <c r="C2076" s="225" t="s">
        <v>52</v>
      </c>
      <c r="D2076" s="225" t="s">
        <v>147</v>
      </c>
      <c r="E2076" s="225" t="s">
        <v>223</v>
      </c>
      <c r="F2076" s="225"/>
      <c r="G2076" s="230"/>
      <c r="H2076" s="230"/>
      <c r="I2076" s="230"/>
      <c r="J2076" s="207" t="e">
        <f>#REF!+H2076+I2076+G2076</f>
        <v>#REF!</v>
      </c>
      <c r="K2076" s="198">
        <v>1</v>
      </c>
    </row>
    <row r="2077" spans="1:12" ht="38.25" hidden="1">
      <c r="A2077" s="229" t="s">
        <v>316</v>
      </c>
      <c r="B2077" s="225" t="s">
        <v>54</v>
      </c>
      <c r="C2077" s="225" t="s">
        <v>52</v>
      </c>
      <c r="D2077" s="225" t="s">
        <v>147</v>
      </c>
      <c r="E2077" s="225" t="s">
        <v>223</v>
      </c>
      <c r="F2077" s="225"/>
      <c r="G2077" s="230"/>
      <c r="H2077" s="230"/>
      <c r="I2077" s="230"/>
      <c r="J2077" s="207" t="e">
        <f>#REF!+H2077+I2077+G2077</f>
        <v>#REF!</v>
      </c>
      <c r="K2077" s="198">
        <v>1</v>
      </c>
    </row>
    <row r="2078" spans="1:12" hidden="1">
      <c r="A2078" s="229" t="s">
        <v>317</v>
      </c>
      <c r="B2078" s="225" t="s">
        <v>54</v>
      </c>
      <c r="C2078" s="225" t="s">
        <v>52</v>
      </c>
      <c r="D2078" s="225" t="s">
        <v>147</v>
      </c>
      <c r="E2078" s="225" t="s">
        <v>223</v>
      </c>
      <c r="F2078" s="225"/>
      <c r="G2078" s="230"/>
      <c r="H2078" s="230"/>
      <c r="I2078" s="230"/>
      <c r="J2078" s="207" t="e">
        <f>#REF!+H2078+I2078+G2078</f>
        <v>#REF!</v>
      </c>
      <c r="K2078" s="198">
        <v>1</v>
      </c>
    </row>
    <row r="2079" spans="1:12" hidden="1">
      <c r="A2079" s="229" t="s">
        <v>220</v>
      </c>
      <c r="B2079" s="225" t="s">
        <v>54</v>
      </c>
      <c r="C2079" s="225" t="s">
        <v>52</v>
      </c>
      <c r="D2079" s="225" t="s">
        <v>147</v>
      </c>
      <c r="E2079" s="225" t="s">
        <v>223</v>
      </c>
      <c r="F2079" s="225"/>
      <c r="G2079" s="232"/>
      <c r="H2079" s="232"/>
      <c r="I2079" s="232"/>
      <c r="J2079" s="207" t="e">
        <f>#REF!+H2079+I2079+G2079</f>
        <v>#REF!</v>
      </c>
      <c r="K2079" s="198">
        <v>1</v>
      </c>
    </row>
    <row r="2080" spans="1:12" ht="13.5" hidden="1">
      <c r="A2080" s="227" t="s">
        <v>319</v>
      </c>
      <c r="B2080" s="225" t="s">
        <v>54</v>
      </c>
      <c r="C2080" s="225" t="s">
        <v>52</v>
      </c>
      <c r="D2080" s="225" t="s">
        <v>147</v>
      </c>
      <c r="E2080" s="225" t="s">
        <v>223</v>
      </c>
      <c r="F2080" s="234">
        <v>300</v>
      </c>
      <c r="G2080" s="235">
        <f>G2081+G2087+G2088</f>
        <v>0</v>
      </c>
      <c r="H2080" s="235">
        <f>H2081+H2087+H2088</f>
        <v>0</v>
      </c>
      <c r="I2080" s="235">
        <f>I2081+I2087+I2088</f>
        <v>0</v>
      </c>
      <c r="J2080" s="207" t="e">
        <f>#REF!+H2080+I2080+G2080</f>
        <v>#REF!</v>
      </c>
      <c r="K2080" s="198">
        <v>1</v>
      </c>
      <c r="L2080" s="283" t="e">
        <f>#REF!-#REF!</f>
        <v>#REF!</v>
      </c>
    </row>
    <row r="2081" spans="1:12" ht="25.5" hidden="1">
      <c r="A2081" s="231" t="s">
        <v>320</v>
      </c>
      <c r="B2081" s="225" t="s">
        <v>54</v>
      </c>
      <c r="C2081" s="225" t="s">
        <v>52</v>
      </c>
      <c r="D2081" s="225" t="s">
        <v>147</v>
      </c>
      <c r="E2081" s="225" t="s">
        <v>223</v>
      </c>
      <c r="F2081" s="225">
        <v>310</v>
      </c>
      <c r="G2081" s="228">
        <f>G2082+G2083+G2084+G2085+G2086</f>
        <v>0</v>
      </c>
      <c r="H2081" s="228">
        <f>H2082+H2083+H2084+H2085+H2086</f>
        <v>0</v>
      </c>
      <c r="I2081" s="228">
        <f>I2082+I2083+I2084+I2085+I2086</f>
        <v>0</v>
      </c>
      <c r="J2081" s="207" t="e">
        <f>#REF!+H2081+I2081+G2081</f>
        <v>#REF!</v>
      </c>
      <c r="K2081" s="198">
        <v>1</v>
      </c>
      <c r="L2081" s="283" t="e">
        <f>#REF!-#REF!</f>
        <v>#REF!</v>
      </c>
    </row>
    <row r="2082" spans="1:12" ht="38.25" hidden="1">
      <c r="A2082" s="229" t="s">
        <v>321</v>
      </c>
      <c r="B2082" s="225" t="s">
        <v>54</v>
      </c>
      <c r="C2082" s="225" t="s">
        <v>52</v>
      </c>
      <c r="D2082" s="225" t="s">
        <v>147</v>
      </c>
      <c r="E2082" s="225" t="s">
        <v>223</v>
      </c>
      <c r="F2082" s="225"/>
      <c r="G2082" s="232"/>
      <c r="H2082" s="232"/>
      <c r="I2082" s="232"/>
      <c r="J2082" s="207" t="e">
        <f>#REF!+H2082+I2082+G2082</f>
        <v>#REF!</v>
      </c>
      <c r="K2082" s="198">
        <v>1</v>
      </c>
    </row>
    <row r="2083" spans="1:12" hidden="1">
      <c r="A2083" s="229" t="s">
        <v>322</v>
      </c>
      <c r="B2083" s="225" t="s">
        <v>54</v>
      </c>
      <c r="C2083" s="225" t="s">
        <v>52</v>
      </c>
      <c r="D2083" s="225" t="s">
        <v>147</v>
      </c>
      <c r="E2083" s="225"/>
      <c r="F2083" s="225"/>
      <c r="G2083" s="232"/>
      <c r="H2083" s="232"/>
      <c r="I2083" s="232"/>
      <c r="J2083" s="207" t="e">
        <f>#REF!+H2083+I2083+G2083</f>
        <v>#REF!</v>
      </c>
      <c r="K2083" s="198">
        <v>1</v>
      </c>
    </row>
    <row r="2084" spans="1:12" hidden="1">
      <c r="A2084" s="229" t="s">
        <v>323</v>
      </c>
      <c r="B2084" s="225" t="s">
        <v>54</v>
      </c>
      <c r="C2084" s="225" t="s">
        <v>52</v>
      </c>
      <c r="D2084" s="225" t="s">
        <v>147</v>
      </c>
      <c r="E2084" s="225" t="s">
        <v>223</v>
      </c>
      <c r="F2084" s="225"/>
      <c r="G2084" s="232"/>
      <c r="H2084" s="232"/>
      <c r="I2084" s="232"/>
      <c r="J2084" s="207" t="e">
        <f>#REF!+H2084+I2084+G2084</f>
        <v>#REF!</v>
      </c>
      <c r="K2084" s="198">
        <v>1</v>
      </c>
      <c r="L2084" s="283" t="e">
        <f>#REF!-#REF!</f>
        <v>#REF!</v>
      </c>
    </row>
    <row r="2085" spans="1:12" ht="38.25" hidden="1">
      <c r="A2085" s="229" t="s">
        <v>324</v>
      </c>
      <c r="B2085" s="225" t="s">
        <v>54</v>
      </c>
      <c r="C2085" s="225" t="s">
        <v>52</v>
      </c>
      <c r="D2085" s="225" t="s">
        <v>147</v>
      </c>
      <c r="E2085" s="225" t="s">
        <v>223</v>
      </c>
      <c r="F2085" s="225"/>
      <c r="G2085" s="230"/>
      <c r="H2085" s="230"/>
      <c r="I2085" s="230"/>
      <c r="J2085" s="207" t="e">
        <f>#REF!+H2085+I2085+G2085</f>
        <v>#REF!</v>
      </c>
      <c r="K2085" s="198">
        <v>1</v>
      </c>
    </row>
    <row r="2086" spans="1:12" hidden="1">
      <c r="A2086" s="229" t="s">
        <v>220</v>
      </c>
      <c r="B2086" s="225" t="s">
        <v>54</v>
      </c>
      <c r="C2086" s="225" t="s">
        <v>52</v>
      </c>
      <c r="D2086" s="225" t="s">
        <v>147</v>
      </c>
      <c r="E2086" s="225" t="s">
        <v>223</v>
      </c>
      <c r="F2086" s="225"/>
      <c r="G2086" s="232"/>
      <c r="H2086" s="232"/>
      <c r="I2086" s="232"/>
      <c r="J2086" s="207" t="e">
        <f>#REF!+H2086+I2086+G2086</f>
        <v>#REF!</v>
      </c>
      <c r="K2086" s="198">
        <v>1</v>
      </c>
    </row>
    <row r="2087" spans="1:12" hidden="1">
      <c r="A2087" s="231" t="s">
        <v>325</v>
      </c>
      <c r="B2087" s="225" t="s">
        <v>54</v>
      </c>
      <c r="C2087" s="225" t="s">
        <v>52</v>
      </c>
      <c r="D2087" s="225" t="s">
        <v>147</v>
      </c>
      <c r="E2087" s="225" t="s">
        <v>223</v>
      </c>
      <c r="F2087" s="225">
        <v>320</v>
      </c>
      <c r="G2087" s="232"/>
      <c r="H2087" s="232"/>
      <c r="I2087" s="232"/>
      <c r="J2087" s="207" t="e">
        <f>#REF!+H2087+I2087+G2087</f>
        <v>#REF!</v>
      </c>
      <c r="K2087" s="198">
        <v>1</v>
      </c>
    </row>
    <row r="2088" spans="1:12" ht="25.5" hidden="1">
      <c r="A2088" s="231" t="s">
        <v>326</v>
      </c>
      <c r="B2088" s="225" t="s">
        <v>54</v>
      </c>
      <c r="C2088" s="225" t="s">
        <v>52</v>
      </c>
      <c r="D2088" s="225" t="s">
        <v>147</v>
      </c>
      <c r="E2088" s="225" t="s">
        <v>223</v>
      </c>
      <c r="F2088" s="225">
        <v>340</v>
      </c>
      <c r="G2088" s="228">
        <f>G2089+G2090+G2091+G2092+G2093+G2094+G2095+G2096+G2097</f>
        <v>0</v>
      </c>
      <c r="H2088" s="228">
        <f>H2089+H2090+H2091+H2092+H2093+H2094+H2095+H2096+H2097</f>
        <v>0</v>
      </c>
      <c r="I2088" s="228">
        <f>I2089+I2090+I2091+I2092+I2093+I2094+I2095+I2096+I2097</f>
        <v>0</v>
      </c>
      <c r="J2088" s="207" t="e">
        <f>#REF!+H2088+I2088+G2088</f>
        <v>#REF!</v>
      </c>
      <c r="K2088" s="198">
        <v>1</v>
      </c>
      <c r="L2088" s="283" t="e">
        <f>#REF!-#REF!</f>
        <v>#REF!</v>
      </c>
    </row>
    <row r="2089" spans="1:12" hidden="1">
      <c r="A2089" s="229" t="s">
        <v>327</v>
      </c>
      <c r="B2089" s="225" t="s">
        <v>54</v>
      </c>
      <c r="C2089" s="225" t="s">
        <v>52</v>
      </c>
      <c r="D2089" s="225" t="s">
        <v>147</v>
      </c>
      <c r="E2089" s="225" t="s">
        <v>223</v>
      </c>
      <c r="F2089" s="225"/>
      <c r="G2089" s="232"/>
      <c r="H2089" s="232"/>
      <c r="I2089" s="232"/>
      <c r="J2089" s="207" t="e">
        <f>#REF!+H2089+I2089+G2089</f>
        <v>#REF!</v>
      </c>
      <c r="K2089" s="198">
        <v>1</v>
      </c>
    </row>
    <row r="2090" spans="1:12" hidden="1">
      <c r="A2090" s="229" t="s">
        <v>328</v>
      </c>
      <c r="B2090" s="225" t="s">
        <v>54</v>
      </c>
      <c r="C2090" s="225" t="s">
        <v>52</v>
      </c>
      <c r="D2090" s="225" t="s">
        <v>147</v>
      </c>
      <c r="E2090" s="225" t="s">
        <v>223</v>
      </c>
      <c r="F2090" s="225"/>
      <c r="G2090" s="230"/>
      <c r="H2090" s="230"/>
      <c r="I2090" s="230"/>
      <c r="J2090" s="207" t="e">
        <f>#REF!+H2090+I2090+G2090</f>
        <v>#REF!</v>
      </c>
      <c r="K2090" s="198">
        <v>1</v>
      </c>
    </row>
    <row r="2091" spans="1:12" hidden="1">
      <c r="A2091" s="229" t="s">
        <v>329</v>
      </c>
      <c r="B2091" s="225" t="s">
        <v>54</v>
      </c>
      <c r="C2091" s="225" t="s">
        <v>52</v>
      </c>
      <c r="D2091" s="225" t="s">
        <v>147</v>
      </c>
      <c r="E2091" s="225" t="s">
        <v>223</v>
      </c>
      <c r="F2091" s="225"/>
      <c r="G2091" s="230"/>
      <c r="H2091" s="230"/>
      <c r="I2091" s="230"/>
      <c r="J2091" s="207" t="e">
        <f>#REF!+H2091+I2091+G2091</f>
        <v>#REF!</v>
      </c>
      <c r="K2091" s="198">
        <v>1</v>
      </c>
    </row>
    <row r="2092" spans="1:12" hidden="1">
      <c r="A2092" s="229" t="s">
        <v>330</v>
      </c>
      <c r="B2092" s="225" t="s">
        <v>54</v>
      </c>
      <c r="C2092" s="225" t="s">
        <v>52</v>
      </c>
      <c r="D2092" s="225" t="s">
        <v>147</v>
      </c>
      <c r="E2092" s="225" t="s">
        <v>223</v>
      </c>
      <c r="F2092" s="225"/>
      <c r="G2092" s="230"/>
      <c r="H2092" s="230"/>
      <c r="I2092" s="230"/>
      <c r="J2092" s="207" t="e">
        <f>#REF!+H2092+I2092+G2092</f>
        <v>#REF!</v>
      </c>
      <c r="K2092" s="198">
        <v>1</v>
      </c>
    </row>
    <row r="2093" spans="1:12" hidden="1">
      <c r="A2093" s="229" t="s">
        <v>331</v>
      </c>
      <c r="B2093" s="225" t="s">
        <v>54</v>
      </c>
      <c r="C2093" s="225" t="s">
        <v>52</v>
      </c>
      <c r="D2093" s="225" t="s">
        <v>147</v>
      </c>
      <c r="E2093" s="225" t="s">
        <v>223</v>
      </c>
      <c r="F2093" s="225"/>
      <c r="G2093" s="230"/>
      <c r="H2093" s="230"/>
      <c r="I2093" s="230"/>
      <c r="J2093" s="207" t="e">
        <f>#REF!+H2093+I2093+G2093</f>
        <v>#REF!</v>
      </c>
      <c r="K2093" s="198">
        <v>1</v>
      </c>
    </row>
    <row r="2094" spans="1:12" hidden="1">
      <c r="A2094" s="229" t="s">
        <v>332</v>
      </c>
      <c r="B2094" s="225" t="s">
        <v>54</v>
      </c>
      <c r="C2094" s="225" t="s">
        <v>52</v>
      </c>
      <c r="D2094" s="225" t="s">
        <v>147</v>
      </c>
      <c r="E2094" s="225" t="s">
        <v>223</v>
      </c>
      <c r="F2094" s="225"/>
      <c r="G2094" s="230"/>
      <c r="H2094" s="230"/>
      <c r="I2094" s="230"/>
      <c r="J2094" s="207" t="e">
        <f>#REF!+H2094+I2094+G2094</f>
        <v>#REF!</v>
      </c>
      <c r="K2094" s="198">
        <v>1</v>
      </c>
    </row>
    <row r="2095" spans="1:12" ht="25.5" hidden="1">
      <c r="A2095" s="229" t="s">
        <v>333</v>
      </c>
      <c r="B2095" s="225" t="s">
        <v>54</v>
      </c>
      <c r="C2095" s="225" t="s">
        <v>52</v>
      </c>
      <c r="D2095" s="225" t="s">
        <v>147</v>
      </c>
      <c r="E2095" s="225" t="s">
        <v>223</v>
      </c>
      <c r="F2095" s="225"/>
      <c r="G2095" s="230"/>
      <c r="H2095" s="230"/>
      <c r="I2095" s="230"/>
      <c r="J2095" s="207" t="e">
        <f>#REF!+H2095+I2095+G2095</f>
        <v>#REF!</v>
      </c>
      <c r="K2095" s="198">
        <v>1</v>
      </c>
    </row>
    <row r="2096" spans="1:12" ht="25.5" hidden="1">
      <c r="A2096" s="229" t="s">
        <v>334</v>
      </c>
      <c r="B2096" s="225" t="s">
        <v>54</v>
      </c>
      <c r="C2096" s="225" t="s">
        <v>52</v>
      </c>
      <c r="D2096" s="225" t="s">
        <v>147</v>
      </c>
      <c r="E2096" s="225" t="s">
        <v>248</v>
      </c>
      <c r="F2096" s="225"/>
      <c r="G2096" s="230"/>
      <c r="H2096" s="230"/>
      <c r="I2096" s="230"/>
      <c r="J2096" s="207" t="e">
        <f>#REF!+H2096+I2096+G2096</f>
        <v>#REF!</v>
      </c>
      <c r="K2096" s="198">
        <v>1</v>
      </c>
    </row>
    <row r="2097" spans="1:13" hidden="1">
      <c r="A2097" s="229" t="s">
        <v>335</v>
      </c>
      <c r="B2097" s="225" t="s">
        <v>54</v>
      </c>
      <c r="C2097" s="225" t="s">
        <v>52</v>
      </c>
      <c r="D2097" s="225" t="s">
        <v>147</v>
      </c>
      <c r="E2097" s="225" t="s">
        <v>223</v>
      </c>
      <c r="F2097" s="225"/>
      <c r="G2097" s="230"/>
      <c r="H2097" s="230"/>
      <c r="I2097" s="230"/>
      <c r="J2097" s="207" t="e">
        <f>#REF!+H2097+I2097+G2097</f>
        <v>#REF!</v>
      </c>
      <c r="K2097" s="198">
        <v>1</v>
      </c>
      <c r="L2097" s="283" t="e">
        <f>#REF!-#REF!</f>
        <v>#REF!</v>
      </c>
    </row>
    <row r="2098" spans="1:13" ht="25.5">
      <c r="A2098" s="221" t="s">
        <v>36</v>
      </c>
      <c r="B2098" s="222" t="s">
        <v>54</v>
      </c>
      <c r="C2098" s="222" t="s">
        <v>52</v>
      </c>
      <c r="D2098" s="222" t="s">
        <v>143</v>
      </c>
      <c r="E2098" s="222"/>
      <c r="F2098" s="222"/>
      <c r="G2098" s="223">
        <f>G2099+G2166</f>
        <v>200</v>
      </c>
      <c r="H2098" s="223">
        <f>H2099+H2166</f>
        <v>300</v>
      </c>
      <c r="I2098" s="223">
        <f>I2099+I2166</f>
        <v>400</v>
      </c>
      <c r="J2098" s="207">
        <f>H2098+I2098+G2098</f>
        <v>900</v>
      </c>
      <c r="K2098" s="198">
        <v>1</v>
      </c>
      <c r="L2098" s="283" t="e">
        <f>#REF!-#REF!</f>
        <v>#REF!</v>
      </c>
      <c r="M2098" s="283" t="e">
        <f>G2098-#REF!</f>
        <v>#REF!</v>
      </c>
    </row>
    <row r="2099" spans="1:13">
      <c r="A2099" s="224" t="s">
        <v>212</v>
      </c>
      <c r="B2099" s="225" t="s">
        <v>54</v>
      </c>
      <c r="C2099" s="225" t="s">
        <v>52</v>
      </c>
      <c r="D2099" s="225" t="s">
        <v>143</v>
      </c>
      <c r="E2099" s="225"/>
      <c r="F2099" s="225" t="s">
        <v>152</v>
      </c>
      <c r="G2099" s="226">
        <f>G2100+G2106+G2144+G2147+G2150+G2152+G2157</f>
        <v>200</v>
      </c>
      <c r="H2099" s="226">
        <f>H2100+H2106+H2144+H2147+H2150+H2152+H2157</f>
        <v>300</v>
      </c>
      <c r="I2099" s="226">
        <f>I2100+I2106+I2144+I2147+I2150+I2152+I2157</f>
        <v>400</v>
      </c>
      <c r="J2099" s="207">
        <f>H2099+I2099+G2099</f>
        <v>900</v>
      </c>
      <c r="K2099" s="198">
        <v>1</v>
      </c>
      <c r="L2099" s="283" t="e">
        <f>#REF!-#REF!</f>
        <v>#REF!</v>
      </c>
      <c r="M2099" s="283" t="e">
        <f>G2099-#REF!</f>
        <v>#REF!</v>
      </c>
    </row>
    <row r="2100" spans="1:13" ht="27" hidden="1">
      <c r="A2100" s="227" t="s">
        <v>213</v>
      </c>
      <c r="B2100" s="225" t="s">
        <v>54</v>
      </c>
      <c r="C2100" s="225" t="s">
        <v>52</v>
      </c>
      <c r="D2100" s="225" t="s">
        <v>143</v>
      </c>
      <c r="E2100" s="225" t="s">
        <v>214</v>
      </c>
      <c r="F2100" s="225"/>
      <c r="G2100" s="228">
        <f>G2101+G2102+G2105</f>
        <v>0</v>
      </c>
      <c r="H2100" s="228">
        <f>H2101+H2102+H2105</f>
        <v>0</v>
      </c>
      <c r="I2100" s="228">
        <f>I2101+I2102+I2105</f>
        <v>0</v>
      </c>
      <c r="J2100" s="207" t="e">
        <f>#REF!+H2100+I2100+G2100</f>
        <v>#REF!</v>
      </c>
      <c r="K2100" s="198">
        <v>1</v>
      </c>
    </row>
    <row r="2101" spans="1:13" hidden="1">
      <c r="A2101" s="229" t="s">
        <v>216</v>
      </c>
      <c r="B2101" s="225" t="s">
        <v>54</v>
      </c>
      <c r="C2101" s="225" t="s">
        <v>52</v>
      </c>
      <c r="D2101" s="225" t="s">
        <v>143</v>
      </c>
      <c r="E2101" s="225" t="s">
        <v>217</v>
      </c>
      <c r="F2101" s="225">
        <v>211</v>
      </c>
      <c r="G2101" s="230"/>
      <c r="H2101" s="230"/>
      <c r="I2101" s="230"/>
      <c r="J2101" s="207" t="e">
        <f>#REF!+H2101+I2101+G2101</f>
        <v>#REF!</v>
      </c>
      <c r="K2101" s="198">
        <v>1</v>
      </c>
    </row>
    <row r="2102" spans="1:13" hidden="1">
      <c r="A2102" s="231" t="s">
        <v>218</v>
      </c>
      <c r="B2102" s="225" t="s">
        <v>54</v>
      </c>
      <c r="C2102" s="225" t="s">
        <v>52</v>
      </c>
      <c r="D2102" s="225" t="s">
        <v>143</v>
      </c>
      <c r="E2102" s="225" t="s">
        <v>217</v>
      </c>
      <c r="F2102" s="225">
        <v>212</v>
      </c>
      <c r="G2102" s="228">
        <f>G2103+G2104</f>
        <v>0</v>
      </c>
      <c r="H2102" s="228">
        <f>H2103+H2104</f>
        <v>0</v>
      </c>
      <c r="I2102" s="228">
        <f>I2103+I2104</f>
        <v>0</v>
      </c>
      <c r="J2102" s="207" t="e">
        <f>#REF!+H2102+I2102+G2102</f>
        <v>#REF!</v>
      </c>
      <c r="K2102" s="198">
        <v>1</v>
      </c>
    </row>
    <row r="2103" spans="1:13" hidden="1">
      <c r="A2103" s="229" t="s">
        <v>219</v>
      </c>
      <c r="B2103" s="225" t="s">
        <v>54</v>
      </c>
      <c r="C2103" s="225" t="s">
        <v>52</v>
      </c>
      <c r="D2103" s="225" t="s">
        <v>143</v>
      </c>
      <c r="E2103" s="225" t="s">
        <v>217</v>
      </c>
      <c r="F2103" s="225"/>
      <c r="G2103" s="230"/>
      <c r="H2103" s="230"/>
      <c r="I2103" s="230"/>
      <c r="J2103" s="207" t="e">
        <f>#REF!+H2103+I2103+G2103</f>
        <v>#REF!</v>
      </c>
      <c r="K2103" s="198">
        <v>1</v>
      </c>
    </row>
    <row r="2104" spans="1:13" hidden="1">
      <c r="A2104" s="229" t="s">
        <v>220</v>
      </c>
      <c r="B2104" s="225" t="s">
        <v>54</v>
      </c>
      <c r="C2104" s="225" t="s">
        <v>52</v>
      </c>
      <c r="D2104" s="225" t="s">
        <v>143</v>
      </c>
      <c r="E2104" s="225" t="s">
        <v>217</v>
      </c>
      <c r="F2104" s="225"/>
      <c r="G2104" s="232"/>
      <c r="H2104" s="232"/>
      <c r="I2104" s="232"/>
      <c r="J2104" s="207" t="e">
        <f>#REF!+H2104+I2104+G2104</f>
        <v>#REF!</v>
      </c>
      <c r="K2104" s="198">
        <v>1</v>
      </c>
    </row>
    <row r="2105" spans="1:13" hidden="1">
      <c r="A2105" s="231" t="s">
        <v>221</v>
      </c>
      <c r="B2105" s="225" t="s">
        <v>54</v>
      </c>
      <c r="C2105" s="225" t="s">
        <v>52</v>
      </c>
      <c r="D2105" s="225" t="s">
        <v>143</v>
      </c>
      <c r="E2105" s="225" t="s">
        <v>217</v>
      </c>
      <c r="F2105" s="225">
        <v>213</v>
      </c>
      <c r="G2105" s="230"/>
      <c r="H2105" s="230"/>
      <c r="I2105" s="230"/>
      <c r="J2105" s="207" t="e">
        <f>#REF!+H2105+I2105+G2105</f>
        <v>#REF!</v>
      </c>
      <c r="K2105" s="198">
        <v>1</v>
      </c>
    </row>
    <row r="2106" spans="1:13" ht="13.5">
      <c r="A2106" s="227" t="s">
        <v>222</v>
      </c>
      <c r="B2106" s="225" t="s">
        <v>54</v>
      </c>
      <c r="C2106" s="225" t="s">
        <v>52</v>
      </c>
      <c r="D2106" s="225" t="s">
        <v>143</v>
      </c>
      <c r="E2106" s="225" t="s">
        <v>223</v>
      </c>
      <c r="F2106" s="225">
        <v>220</v>
      </c>
      <c r="G2106" s="228">
        <f>G2107+G2108+G2111+G2116+G2117+G2127</f>
        <v>200</v>
      </c>
      <c r="H2106" s="228">
        <f>H2107+H2108+H2111+H2116+H2117+H2127</f>
        <v>300</v>
      </c>
      <c r="I2106" s="228">
        <f>I2107+I2108+I2111+I2116+I2117+I2127</f>
        <v>400</v>
      </c>
      <c r="J2106" s="207">
        <f>H2106+I2106+G2106</f>
        <v>900</v>
      </c>
      <c r="K2106" s="198">
        <v>1</v>
      </c>
      <c r="L2106" s="283" t="e">
        <f>#REF!-#REF!</f>
        <v>#REF!</v>
      </c>
      <c r="M2106" s="283" t="e">
        <f>G2106-#REF!</f>
        <v>#REF!</v>
      </c>
    </row>
    <row r="2107" spans="1:13" hidden="1">
      <c r="A2107" s="229" t="s">
        <v>224</v>
      </c>
      <c r="B2107" s="225" t="s">
        <v>54</v>
      </c>
      <c r="C2107" s="225" t="s">
        <v>52</v>
      </c>
      <c r="D2107" s="225" t="s">
        <v>143</v>
      </c>
      <c r="E2107" s="225" t="s">
        <v>223</v>
      </c>
      <c r="F2107" s="225">
        <v>221</v>
      </c>
      <c r="G2107" s="230"/>
      <c r="H2107" s="230"/>
      <c r="I2107" s="230"/>
      <c r="J2107" s="207" t="e">
        <f>#REF!+H2107+I2107+G2107</f>
        <v>#REF!</v>
      </c>
      <c r="K2107" s="198">
        <v>1</v>
      </c>
    </row>
    <row r="2108" spans="1:13" ht="13.5" hidden="1">
      <c r="A2108" s="227" t="s">
        <v>225</v>
      </c>
      <c r="B2108" s="225" t="s">
        <v>54</v>
      </c>
      <c r="C2108" s="225" t="s">
        <v>52</v>
      </c>
      <c r="D2108" s="225" t="s">
        <v>143</v>
      </c>
      <c r="E2108" s="225" t="s">
        <v>223</v>
      </c>
      <c r="F2108" s="225">
        <v>222</v>
      </c>
      <c r="G2108" s="233">
        <f>G2109+G2110</f>
        <v>0</v>
      </c>
      <c r="H2108" s="233">
        <f>H2109+H2110</f>
        <v>0</v>
      </c>
      <c r="I2108" s="233">
        <f>I2109+I2110</f>
        <v>0</v>
      </c>
      <c r="J2108" s="207" t="e">
        <f>#REF!+H2108+I2108+G2108</f>
        <v>#REF!</v>
      </c>
      <c r="K2108" s="198">
        <v>1</v>
      </c>
    </row>
    <row r="2109" spans="1:13" hidden="1">
      <c r="A2109" s="229" t="s">
        <v>226</v>
      </c>
      <c r="B2109" s="225" t="s">
        <v>54</v>
      </c>
      <c r="C2109" s="225" t="s">
        <v>52</v>
      </c>
      <c r="D2109" s="225" t="s">
        <v>143</v>
      </c>
      <c r="E2109" s="225" t="s">
        <v>223</v>
      </c>
      <c r="F2109" s="225"/>
      <c r="G2109" s="232"/>
      <c r="H2109" s="232"/>
      <c r="I2109" s="232"/>
      <c r="J2109" s="207" t="e">
        <f>#REF!+H2109+I2109+G2109</f>
        <v>#REF!</v>
      </c>
      <c r="K2109" s="198">
        <v>1</v>
      </c>
    </row>
    <row r="2110" spans="1:13" ht="25.5" hidden="1">
      <c r="A2110" s="229" t="s">
        <v>227</v>
      </c>
      <c r="B2110" s="225" t="s">
        <v>54</v>
      </c>
      <c r="C2110" s="225" t="s">
        <v>52</v>
      </c>
      <c r="D2110" s="225" t="s">
        <v>143</v>
      </c>
      <c r="E2110" s="225" t="s">
        <v>223</v>
      </c>
      <c r="F2110" s="225"/>
      <c r="G2110" s="232"/>
      <c r="H2110" s="232"/>
      <c r="I2110" s="232"/>
      <c r="J2110" s="207" t="e">
        <f>#REF!+H2110+I2110+G2110</f>
        <v>#REF!</v>
      </c>
      <c r="K2110" s="198">
        <v>1</v>
      </c>
    </row>
    <row r="2111" spans="1:13" ht="13.5" hidden="1">
      <c r="A2111" s="227" t="s">
        <v>228</v>
      </c>
      <c r="B2111" s="225" t="s">
        <v>54</v>
      </c>
      <c r="C2111" s="225" t="s">
        <v>52</v>
      </c>
      <c r="D2111" s="225" t="s">
        <v>143</v>
      </c>
      <c r="E2111" s="225" t="s">
        <v>223</v>
      </c>
      <c r="F2111" s="225">
        <v>223</v>
      </c>
      <c r="G2111" s="228">
        <f>G2112+G2113+G2114+G2115</f>
        <v>0</v>
      </c>
      <c r="H2111" s="228">
        <f>H2112+H2113+H2114+H2115</f>
        <v>0</v>
      </c>
      <c r="I2111" s="228">
        <f>I2112+I2113+I2114+I2115</f>
        <v>0</v>
      </c>
      <c r="J2111" s="207" t="e">
        <f>#REF!+H2111+I2111+G2111</f>
        <v>#REF!</v>
      </c>
      <c r="K2111" s="198">
        <v>1</v>
      </c>
    </row>
    <row r="2112" spans="1:13" hidden="1">
      <c r="A2112" s="229" t="s">
        <v>229</v>
      </c>
      <c r="B2112" s="225" t="s">
        <v>54</v>
      </c>
      <c r="C2112" s="225" t="s">
        <v>52</v>
      </c>
      <c r="D2112" s="225" t="s">
        <v>143</v>
      </c>
      <c r="E2112" s="225" t="s">
        <v>223</v>
      </c>
      <c r="F2112" s="225"/>
      <c r="G2112" s="230"/>
      <c r="H2112" s="230"/>
      <c r="I2112" s="230"/>
      <c r="J2112" s="207" t="e">
        <f>#REF!+H2112+I2112+G2112</f>
        <v>#REF!</v>
      </c>
      <c r="K2112" s="198">
        <v>1</v>
      </c>
    </row>
    <row r="2113" spans="1:13" hidden="1">
      <c r="A2113" s="229" t="s">
        <v>230</v>
      </c>
      <c r="B2113" s="225" t="s">
        <v>54</v>
      </c>
      <c r="C2113" s="225" t="s">
        <v>52</v>
      </c>
      <c r="D2113" s="225" t="s">
        <v>143</v>
      </c>
      <c r="E2113" s="225" t="s">
        <v>223</v>
      </c>
      <c r="F2113" s="225"/>
      <c r="G2113" s="230"/>
      <c r="H2113" s="230"/>
      <c r="I2113" s="230"/>
      <c r="J2113" s="207" t="e">
        <f>#REF!+H2113+I2113+G2113</f>
        <v>#REF!</v>
      </c>
      <c r="K2113" s="198">
        <v>1</v>
      </c>
    </row>
    <row r="2114" spans="1:13" hidden="1">
      <c r="A2114" s="229" t="s">
        <v>231</v>
      </c>
      <c r="B2114" s="225" t="s">
        <v>54</v>
      </c>
      <c r="C2114" s="225" t="s">
        <v>52</v>
      </c>
      <c r="D2114" s="225" t="s">
        <v>143</v>
      </c>
      <c r="E2114" s="225" t="s">
        <v>223</v>
      </c>
      <c r="F2114" s="225"/>
      <c r="G2114" s="230"/>
      <c r="H2114" s="230"/>
      <c r="I2114" s="230"/>
      <c r="J2114" s="207" t="e">
        <f>#REF!+H2114+I2114+G2114</f>
        <v>#REF!</v>
      </c>
      <c r="K2114" s="198">
        <v>1</v>
      </c>
    </row>
    <row r="2115" spans="1:13" ht="21" hidden="1" customHeight="1">
      <c r="A2115" s="229" t="s">
        <v>232</v>
      </c>
      <c r="B2115" s="225" t="s">
        <v>54</v>
      </c>
      <c r="C2115" s="225" t="s">
        <v>52</v>
      </c>
      <c r="D2115" s="225" t="s">
        <v>143</v>
      </c>
      <c r="E2115" s="225" t="s">
        <v>223</v>
      </c>
      <c r="F2115" s="225"/>
      <c r="G2115" s="230"/>
      <c r="H2115" s="230"/>
      <c r="I2115" s="230"/>
      <c r="J2115" s="207" t="e">
        <f>#REF!+H2115+I2115+G2115</f>
        <v>#REF!</v>
      </c>
      <c r="K2115" s="198">
        <v>1</v>
      </c>
    </row>
    <row r="2116" spans="1:13" ht="14.25" hidden="1" customHeight="1">
      <c r="A2116" s="227" t="s">
        <v>233</v>
      </c>
      <c r="B2116" s="225" t="s">
        <v>54</v>
      </c>
      <c r="C2116" s="225" t="s">
        <v>52</v>
      </c>
      <c r="D2116" s="225" t="s">
        <v>143</v>
      </c>
      <c r="E2116" s="225" t="s">
        <v>223</v>
      </c>
      <c r="F2116" s="225">
        <v>224</v>
      </c>
      <c r="G2116" s="232"/>
      <c r="H2116" s="232"/>
      <c r="I2116" s="232"/>
      <c r="J2116" s="207" t="e">
        <f>#REF!+H2116+I2116+G2116</f>
        <v>#REF!</v>
      </c>
      <c r="K2116" s="198">
        <v>1</v>
      </c>
    </row>
    <row r="2117" spans="1:13" ht="16.5" customHeight="1">
      <c r="A2117" s="227" t="s">
        <v>234</v>
      </c>
      <c r="B2117" s="225" t="s">
        <v>54</v>
      </c>
      <c r="C2117" s="225" t="s">
        <v>52</v>
      </c>
      <c r="D2117" s="225" t="s">
        <v>143</v>
      </c>
      <c r="E2117" s="225" t="s">
        <v>223</v>
      </c>
      <c r="F2117" s="225">
        <v>225</v>
      </c>
      <c r="G2117" s="228">
        <f>G2118+G2119+G2120+G2121+G2122+G2123+G2124+G2125+G2126</f>
        <v>200</v>
      </c>
      <c r="H2117" s="228">
        <f>H2118+H2119+H2120+H2121+H2122+H2123+H2124+H2125+H2126</f>
        <v>300</v>
      </c>
      <c r="I2117" s="228">
        <f>I2118+I2119+I2120+I2121+I2122+I2123+I2124+I2125+I2126</f>
        <v>400</v>
      </c>
      <c r="J2117" s="207">
        <f>H2117+I2117+G2117</f>
        <v>900</v>
      </c>
      <c r="K2117" s="198">
        <v>1</v>
      </c>
      <c r="L2117" s="283" t="e">
        <f>#REF!-#REF!</f>
        <v>#REF!</v>
      </c>
      <c r="M2117" s="283" t="e">
        <f>G2117-#REF!</f>
        <v>#REF!</v>
      </c>
    </row>
    <row r="2118" spans="1:13" ht="38.25" hidden="1">
      <c r="A2118" s="229" t="s">
        <v>235</v>
      </c>
      <c r="B2118" s="225" t="s">
        <v>54</v>
      </c>
      <c r="C2118" s="225" t="s">
        <v>52</v>
      </c>
      <c r="D2118" s="225" t="s">
        <v>143</v>
      </c>
      <c r="E2118" s="225" t="s">
        <v>223</v>
      </c>
      <c r="F2118" s="225"/>
      <c r="G2118" s="232"/>
      <c r="H2118" s="232"/>
      <c r="I2118" s="232"/>
      <c r="J2118" s="207" t="e">
        <f>#REF!+H2118+I2118+G2118</f>
        <v>#REF!</v>
      </c>
      <c r="K2118" s="198">
        <v>1</v>
      </c>
      <c r="L2118" s="283" t="e">
        <f>#REF!-#REF!</f>
        <v>#REF!</v>
      </c>
    </row>
    <row r="2119" spans="1:13" hidden="1">
      <c r="A2119" s="229" t="s">
        <v>236</v>
      </c>
      <c r="B2119" s="225" t="s">
        <v>54</v>
      </c>
      <c r="C2119" s="225" t="s">
        <v>52</v>
      </c>
      <c r="D2119" s="225" t="s">
        <v>143</v>
      </c>
      <c r="E2119" s="225" t="s">
        <v>223</v>
      </c>
      <c r="F2119" s="225"/>
      <c r="G2119" s="230"/>
      <c r="H2119" s="230"/>
      <c r="I2119" s="230"/>
      <c r="J2119" s="207" t="e">
        <f>#REF!+H2119+I2119+G2119</f>
        <v>#REF!</v>
      </c>
      <c r="K2119" s="198">
        <v>1</v>
      </c>
    </row>
    <row r="2120" spans="1:13" hidden="1">
      <c r="A2120" s="229" t="s">
        <v>237</v>
      </c>
      <c r="B2120" s="225" t="s">
        <v>54</v>
      </c>
      <c r="C2120" s="225" t="s">
        <v>52</v>
      </c>
      <c r="D2120" s="225" t="s">
        <v>143</v>
      </c>
      <c r="E2120" s="225" t="s">
        <v>223</v>
      </c>
      <c r="F2120" s="225"/>
      <c r="G2120" s="232"/>
      <c r="H2120" s="232"/>
      <c r="I2120" s="232"/>
      <c r="J2120" s="207" t="e">
        <f>#REF!+H2120+I2120+G2120</f>
        <v>#REF!</v>
      </c>
      <c r="K2120" s="198">
        <v>1</v>
      </c>
    </row>
    <row r="2121" spans="1:13" ht="13.5" thickBot="1">
      <c r="A2121" s="229" t="s">
        <v>238</v>
      </c>
      <c r="B2121" s="225" t="s">
        <v>54</v>
      </c>
      <c r="C2121" s="225" t="s">
        <v>52</v>
      </c>
      <c r="D2121" s="225" t="s">
        <v>143</v>
      </c>
      <c r="E2121" s="225" t="s">
        <v>223</v>
      </c>
      <c r="F2121" s="225"/>
      <c r="G2121" s="230">
        <v>200</v>
      </c>
      <c r="H2121" s="230">
        <v>300</v>
      </c>
      <c r="I2121" s="230">
        <v>400</v>
      </c>
      <c r="J2121" s="207">
        <f>H2121+I2121+G2121</f>
        <v>900</v>
      </c>
      <c r="K2121" s="198">
        <v>1</v>
      </c>
      <c r="M2121" s="283" t="e">
        <f>G2121-#REF!</f>
        <v>#REF!</v>
      </c>
    </row>
    <row r="2122" spans="1:13" ht="39" hidden="1" thickBot="1">
      <c r="A2122" s="229" t="s">
        <v>239</v>
      </c>
      <c r="B2122" s="225" t="s">
        <v>54</v>
      </c>
      <c r="C2122" s="225" t="s">
        <v>52</v>
      </c>
      <c r="D2122" s="225" t="s">
        <v>143</v>
      </c>
      <c r="E2122" s="225" t="s">
        <v>223</v>
      </c>
      <c r="F2122" s="225"/>
      <c r="G2122" s="230"/>
      <c r="H2122" s="230"/>
      <c r="I2122" s="230"/>
      <c r="J2122" s="207" t="e">
        <f>#REF!+H2122+I2122+G2122</f>
        <v>#REF!</v>
      </c>
      <c r="K2122" s="198">
        <v>1</v>
      </c>
    </row>
    <row r="2123" spans="1:13" ht="13.5" hidden="1" thickBot="1">
      <c r="A2123" s="229" t="s">
        <v>240</v>
      </c>
      <c r="B2123" s="225" t="s">
        <v>54</v>
      </c>
      <c r="C2123" s="225" t="s">
        <v>52</v>
      </c>
      <c r="D2123" s="225" t="s">
        <v>143</v>
      </c>
      <c r="E2123" s="225" t="s">
        <v>223</v>
      </c>
      <c r="F2123" s="225"/>
      <c r="G2123" s="232"/>
      <c r="H2123" s="232"/>
      <c r="I2123" s="232"/>
      <c r="J2123" s="207" t="e">
        <f>#REF!+H2123+I2123+G2123</f>
        <v>#REF!</v>
      </c>
      <c r="K2123" s="198">
        <v>1</v>
      </c>
    </row>
    <row r="2124" spans="1:13" ht="51.75" hidden="1" thickBot="1">
      <c r="A2124" s="229" t="s">
        <v>241</v>
      </c>
      <c r="B2124" s="225" t="s">
        <v>54</v>
      </c>
      <c r="C2124" s="225" t="s">
        <v>52</v>
      </c>
      <c r="D2124" s="225" t="s">
        <v>143</v>
      </c>
      <c r="E2124" s="225" t="s">
        <v>223</v>
      </c>
      <c r="F2124" s="225"/>
      <c r="G2124" s="232"/>
      <c r="H2124" s="232"/>
      <c r="I2124" s="232"/>
      <c r="J2124" s="207" t="e">
        <f>#REF!+H2124+I2124+G2124</f>
        <v>#REF!</v>
      </c>
      <c r="K2124" s="198">
        <v>1</v>
      </c>
    </row>
    <row r="2125" spans="1:13" ht="13.5" hidden="1" thickBot="1">
      <c r="A2125" s="229" t="s">
        <v>242</v>
      </c>
      <c r="B2125" s="225" t="s">
        <v>54</v>
      </c>
      <c r="C2125" s="225" t="s">
        <v>52</v>
      </c>
      <c r="D2125" s="225" t="s">
        <v>143</v>
      </c>
      <c r="E2125" s="225" t="s">
        <v>223</v>
      </c>
      <c r="F2125" s="225"/>
      <c r="G2125" s="232"/>
      <c r="H2125" s="232"/>
      <c r="I2125" s="232"/>
      <c r="J2125" s="207" t="e">
        <f>#REF!+H2125+I2125+G2125</f>
        <v>#REF!</v>
      </c>
      <c r="K2125" s="198">
        <v>1</v>
      </c>
    </row>
    <row r="2126" spans="1:13" ht="13.5" hidden="1" thickBot="1">
      <c r="A2126" s="229" t="s">
        <v>220</v>
      </c>
      <c r="B2126" s="225" t="s">
        <v>54</v>
      </c>
      <c r="C2126" s="225" t="s">
        <v>52</v>
      </c>
      <c r="D2126" s="225" t="s">
        <v>143</v>
      </c>
      <c r="E2126" s="225" t="s">
        <v>223</v>
      </c>
      <c r="F2126" s="225"/>
      <c r="G2126" s="232"/>
      <c r="H2126" s="232"/>
      <c r="I2126" s="232"/>
      <c r="J2126" s="207" t="e">
        <f>#REF!+H2126+I2126+G2126</f>
        <v>#REF!</v>
      </c>
      <c r="K2126" s="198">
        <v>1</v>
      </c>
    </row>
    <row r="2127" spans="1:13" ht="14.25" hidden="1" thickBot="1">
      <c r="A2127" s="227" t="s">
        <v>243</v>
      </c>
      <c r="B2127" s="225" t="s">
        <v>54</v>
      </c>
      <c r="C2127" s="225" t="s">
        <v>52</v>
      </c>
      <c r="D2127" s="225" t="s">
        <v>143</v>
      </c>
      <c r="E2127" s="225" t="s">
        <v>223</v>
      </c>
      <c r="F2127" s="225">
        <v>226</v>
      </c>
      <c r="G2127" s="228">
        <f>G2128+G2129+G2130+G2131+G2132+G2133+G2134+G2135+G2136+G2137+G2138+G2139+G2140+G2141+G2142+G2143</f>
        <v>0</v>
      </c>
      <c r="H2127" s="228">
        <f>H2128+H2129+H2130+H2131+H2132+H2133+H2134+H2135+H2136+H2137+H2138+H2139+H2140+H2141+H2142+H2143</f>
        <v>0</v>
      </c>
      <c r="I2127" s="228">
        <f>I2128+I2129+I2130+I2131+I2132+I2133+I2134+I2135+I2136+I2137+I2138+I2139+I2140+I2141+I2142+I2143</f>
        <v>0</v>
      </c>
      <c r="J2127" s="207" t="e">
        <f>#REF!+H2127+I2127+G2127</f>
        <v>#REF!</v>
      </c>
      <c r="K2127" s="198">
        <v>1</v>
      </c>
    </row>
    <row r="2128" spans="1:13" ht="51.75" hidden="1" thickBot="1">
      <c r="A2128" s="229" t="s">
        <v>244</v>
      </c>
      <c r="B2128" s="225" t="s">
        <v>54</v>
      </c>
      <c r="C2128" s="225" t="s">
        <v>52</v>
      </c>
      <c r="D2128" s="225" t="s">
        <v>143</v>
      </c>
      <c r="E2128" s="225" t="s">
        <v>223</v>
      </c>
      <c r="F2128" s="225"/>
      <c r="G2128" s="230"/>
      <c r="H2128" s="230"/>
      <c r="I2128" s="230"/>
      <c r="J2128" s="207" t="e">
        <f>#REF!+H2128+I2128+G2128</f>
        <v>#REF!</v>
      </c>
      <c r="K2128" s="198">
        <v>1</v>
      </c>
    </row>
    <row r="2129" spans="1:11" ht="13.5" hidden="1" thickBot="1">
      <c r="A2129" s="229" t="s">
        <v>245</v>
      </c>
      <c r="B2129" s="225" t="s">
        <v>54</v>
      </c>
      <c r="C2129" s="225" t="s">
        <v>52</v>
      </c>
      <c r="D2129" s="225" t="s">
        <v>143</v>
      </c>
      <c r="E2129" s="225" t="s">
        <v>223</v>
      </c>
      <c r="F2129" s="225"/>
      <c r="G2129" s="230"/>
      <c r="H2129" s="230"/>
      <c r="I2129" s="230"/>
      <c r="J2129" s="207" t="e">
        <f>#REF!+H2129+I2129+G2129</f>
        <v>#REF!</v>
      </c>
      <c r="K2129" s="198">
        <v>1</v>
      </c>
    </row>
    <row r="2130" spans="1:11" ht="26.25" hidden="1" thickBot="1">
      <c r="A2130" s="229" t="s">
        <v>246</v>
      </c>
      <c r="B2130" s="225" t="s">
        <v>54</v>
      </c>
      <c r="C2130" s="225" t="s">
        <v>52</v>
      </c>
      <c r="D2130" s="225" t="s">
        <v>143</v>
      </c>
      <c r="E2130" s="225" t="s">
        <v>223</v>
      </c>
      <c r="F2130" s="225"/>
      <c r="G2130" s="230"/>
      <c r="H2130" s="230"/>
      <c r="I2130" s="230"/>
      <c r="J2130" s="207" t="e">
        <f>#REF!+H2130+I2130+G2130</f>
        <v>#REF!</v>
      </c>
      <c r="K2130" s="198">
        <v>1</v>
      </c>
    </row>
    <row r="2131" spans="1:11" ht="13.5" hidden="1" thickBot="1">
      <c r="A2131" s="229" t="s">
        <v>247</v>
      </c>
      <c r="B2131" s="225" t="s">
        <v>54</v>
      </c>
      <c r="C2131" s="225" t="s">
        <v>52</v>
      </c>
      <c r="D2131" s="225" t="s">
        <v>143</v>
      </c>
      <c r="E2131" s="225" t="s">
        <v>248</v>
      </c>
      <c r="F2131" s="225"/>
      <c r="G2131" s="232"/>
      <c r="H2131" s="232"/>
      <c r="I2131" s="232"/>
      <c r="J2131" s="207" t="e">
        <f>#REF!+H2131+I2131+G2131</f>
        <v>#REF!</v>
      </c>
      <c r="K2131" s="198">
        <v>1</v>
      </c>
    </row>
    <row r="2132" spans="1:11" ht="26.25" hidden="1" thickBot="1">
      <c r="A2132" s="229" t="s">
        <v>261</v>
      </c>
      <c r="B2132" s="225" t="s">
        <v>54</v>
      </c>
      <c r="C2132" s="225" t="s">
        <v>52</v>
      </c>
      <c r="D2132" s="225" t="s">
        <v>143</v>
      </c>
      <c r="E2132" s="225" t="s">
        <v>223</v>
      </c>
      <c r="F2132" s="225"/>
      <c r="G2132" s="232"/>
      <c r="H2132" s="232"/>
      <c r="I2132" s="232"/>
      <c r="J2132" s="207" t="e">
        <f>#REF!+H2132+I2132+G2132</f>
        <v>#REF!</v>
      </c>
      <c r="K2132" s="198">
        <v>1</v>
      </c>
    </row>
    <row r="2133" spans="1:11" ht="39" hidden="1" thickBot="1">
      <c r="A2133" s="229" t="s">
        <v>262</v>
      </c>
      <c r="B2133" s="225" t="s">
        <v>54</v>
      </c>
      <c r="C2133" s="225" t="s">
        <v>52</v>
      </c>
      <c r="D2133" s="225" t="s">
        <v>143</v>
      </c>
      <c r="E2133" s="225" t="s">
        <v>223</v>
      </c>
      <c r="F2133" s="225"/>
      <c r="G2133" s="232"/>
      <c r="H2133" s="232"/>
      <c r="I2133" s="232"/>
      <c r="J2133" s="207" t="e">
        <f>#REF!+H2133+I2133+G2133</f>
        <v>#REF!</v>
      </c>
      <c r="K2133" s="198">
        <v>1</v>
      </c>
    </row>
    <row r="2134" spans="1:11" ht="26.25" hidden="1" thickBot="1">
      <c r="A2134" s="229" t="s">
        <v>263</v>
      </c>
      <c r="B2134" s="225" t="s">
        <v>54</v>
      </c>
      <c r="C2134" s="225" t="s">
        <v>52</v>
      </c>
      <c r="D2134" s="225" t="s">
        <v>143</v>
      </c>
      <c r="E2134" s="225" t="s">
        <v>223</v>
      </c>
      <c r="F2134" s="225"/>
      <c r="G2134" s="232"/>
      <c r="H2134" s="232"/>
      <c r="I2134" s="232"/>
      <c r="J2134" s="207" t="e">
        <f>#REF!+H2134+I2134+G2134</f>
        <v>#REF!</v>
      </c>
      <c r="K2134" s="198">
        <v>1</v>
      </c>
    </row>
    <row r="2135" spans="1:11" ht="26.25" hidden="1" thickBot="1">
      <c r="A2135" s="229" t="s">
        <v>264</v>
      </c>
      <c r="B2135" s="225" t="s">
        <v>54</v>
      </c>
      <c r="C2135" s="225" t="s">
        <v>52</v>
      </c>
      <c r="D2135" s="225" t="s">
        <v>143</v>
      </c>
      <c r="E2135" s="225" t="s">
        <v>223</v>
      </c>
      <c r="F2135" s="225"/>
      <c r="G2135" s="232"/>
      <c r="H2135" s="232"/>
      <c r="I2135" s="232"/>
      <c r="J2135" s="207" t="e">
        <f>#REF!+H2135+I2135+G2135</f>
        <v>#REF!</v>
      </c>
      <c r="K2135" s="198">
        <v>1</v>
      </c>
    </row>
    <row r="2136" spans="1:11" ht="13.5" hidden="1" thickBot="1">
      <c r="A2136" s="229" t="s">
        <v>265</v>
      </c>
      <c r="B2136" s="225" t="s">
        <v>54</v>
      </c>
      <c r="C2136" s="225" t="s">
        <v>52</v>
      </c>
      <c r="D2136" s="225" t="s">
        <v>143</v>
      </c>
      <c r="E2136" s="225" t="s">
        <v>223</v>
      </c>
      <c r="F2136" s="225"/>
      <c r="G2136" s="232"/>
      <c r="H2136" s="232"/>
      <c r="I2136" s="232"/>
      <c r="J2136" s="207" t="e">
        <f>#REF!+H2136+I2136+G2136</f>
        <v>#REF!</v>
      </c>
      <c r="K2136" s="198">
        <v>1</v>
      </c>
    </row>
    <row r="2137" spans="1:11" ht="13.5" hidden="1" thickBot="1">
      <c r="A2137" s="229" t="s">
        <v>266</v>
      </c>
      <c r="B2137" s="225" t="s">
        <v>54</v>
      </c>
      <c r="C2137" s="225" t="s">
        <v>52</v>
      </c>
      <c r="D2137" s="225" t="s">
        <v>143</v>
      </c>
      <c r="E2137" s="225" t="s">
        <v>223</v>
      </c>
      <c r="F2137" s="225"/>
      <c r="G2137" s="232"/>
      <c r="H2137" s="232"/>
      <c r="I2137" s="232"/>
      <c r="J2137" s="207" t="e">
        <f>#REF!+H2137+I2137+G2137</f>
        <v>#REF!</v>
      </c>
      <c r="K2137" s="198">
        <v>1</v>
      </c>
    </row>
    <row r="2138" spans="1:11" ht="26.25" hidden="1" thickBot="1">
      <c r="A2138" s="229" t="s">
        <v>267</v>
      </c>
      <c r="B2138" s="225" t="s">
        <v>54</v>
      </c>
      <c r="C2138" s="225" t="s">
        <v>52</v>
      </c>
      <c r="D2138" s="225" t="s">
        <v>143</v>
      </c>
      <c r="E2138" s="225" t="s">
        <v>223</v>
      </c>
      <c r="F2138" s="225"/>
      <c r="G2138" s="232"/>
      <c r="H2138" s="232"/>
      <c r="I2138" s="232"/>
      <c r="J2138" s="207" t="e">
        <f>#REF!+H2138+I2138+G2138</f>
        <v>#REF!</v>
      </c>
      <c r="K2138" s="198">
        <v>1</v>
      </c>
    </row>
    <row r="2139" spans="1:11" ht="26.25" hidden="1" thickBot="1">
      <c r="A2139" s="229" t="s">
        <v>278</v>
      </c>
      <c r="B2139" s="225" t="s">
        <v>54</v>
      </c>
      <c r="C2139" s="225" t="s">
        <v>52</v>
      </c>
      <c r="D2139" s="225" t="s">
        <v>143</v>
      </c>
      <c r="E2139" s="225" t="s">
        <v>223</v>
      </c>
      <c r="F2139" s="225"/>
      <c r="G2139" s="232"/>
      <c r="H2139" s="232"/>
      <c r="I2139" s="232"/>
      <c r="J2139" s="207" t="e">
        <f>#REF!+H2139+I2139+G2139</f>
        <v>#REF!</v>
      </c>
      <c r="K2139" s="198">
        <v>1</v>
      </c>
    </row>
    <row r="2140" spans="1:11" ht="26.25" hidden="1" thickBot="1">
      <c r="A2140" s="229" t="s">
        <v>279</v>
      </c>
      <c r="B2140" s="225" t="s">
        <v>54</v>
      </c>
      <c r="C2140" s="225" t="s">
        <v>52</v>
      </c>
      <c r="D2140" s="225" t="s">
        <v>143</v>
      </c>
      <c r="E2140" s="225" t="s">
        <v>223</v>
      </c>
      <c r="F2140" s="225"/>
      <c r="G2140" s="232"/>
      <c r="H2140" s="232"/>
      <c r="I2140" s="232"/>
      <c r="J2140" s="207" t="e">
        <f>#REF!+H2140+I2140+G2140</f>
        <v>#REF!</v>
      </c>
      <c r="K2140" s="198">
        <v>1</v>
      </c>
    </row>
    <row r="2141" spans="1:11" ht="13.5" hidden="1" thickBot="1">
      <c r="A2141" s="229" t="s">
        <v>280</v>
      </c>
      <c r="B2141" s="225" t="s">
        <v>54</v>
      </c>
      <c r="C2141" s="225" t="s">
        <v>52</v>
      </c>
      <c r="D2141" s="225" t="s">
        <v>143</v>
      </c>
      <c r="E2141" s="225" t="s">
        <v>223</v>
      </c>
      <c r="F2141" s="225"/>
      <c r="G2141" s="230"/>
      <c r="H2141" s="230"/>
      <c r="I2141" s="230"/>
      <c r="J2141" s="207" t="e">
        <f>#REF!+H2141+I2141+G2141</f>
        <v>#REF!</v>
      </c>
      <c r="K2141" s="198">
        <v>1</v>
      </c>
    </row>
    <row r="2142" spans="1:11" ht="13.5" hidden="1" thickBot="1">
      <c r="A2142" s="229" t="s">
        <v>281</v>
      </c>
      <c r="B2142" s="225" t="s">
        <v>54</v>
      </c>
      <c r="C2142" s="225" t="s">
        <v>52</v>
      </c>
      <c r="D2142" s="225" t="s">
        <v>143</v>
      </c>
      <c r="E2142" s="225" t="s">
        <v>223</v>
      </c>
      <c r="F2142" s="225"/>
      <c r="G2142" s="230"/>
      <c r="H2142" s="230"/>
      <c r="I2142" s="230"/>
      <c r="J2142" s="207" t="e">
        <f>#REF!+H2142+I2142+G2142</f>
        <v>#REF!</v>
      </c>
      <c r="K2142" s="198">
        <v>1</v>
      </c>
    </row>
    <row r="2143" spans="1:11" ht="13.5" hidden="1" thickBot="1">
      <c r="A2143" s="229" t="s">
        <v>220</v>
      </c>
      <c r="B2143" s="225" t="s">
        <v>54</v>
      </c>
      <c r="C2143" s="225" t="s">
        <v>52</v>
      </c>
      <c r="D2143" s="225" t="s">
        <v>143</v>
      </c>
      <c r="E2143" s="225" t="s">
        <v>223</v>
      </c>
      <c r="F2143" s="225"/>
      <c r="G2143" s="230"/>
      <c r="H2143" s="230"/>
      <c r="I2143" s="230"/>
      <c r="J2143" s="207" t="e">
        <f>#REF!+H2143+I2143+G2143</f>
        <v>#REF!</v>
      </c>
      <c r="K2143" s="198">
        <v>1</v>
      </c>
    </row>
    <row r="2144" spans="1:11" ht="14.25" hidden="1" thickBot="1">
      <c r="A2144" s="227" t="s">
        <v>282</v>
      </c>
      <c r="B2144" s="225" t="s">
        <v>54</v>
      </c>
      <c r="C2144" s="225" t="s">
        <v>52</v>
      </c>
      <c r="D2144" s="225" t="s">
        <v>143</v>
      </c>
      <c r="E2144" s="225" t="s">
        <v>194</v>
      </c>
      <c r="F2144" s="225">
        <v>230</v>
      </c>
      <c r="G2144" s="233">
        <f>G2145+G2146</f>
        <v>0</v>
      </c>
      <c r="H2144" s="233">
        <f>H2145+H2146</f>
        <v>0</v>
      </c>
      <c r="I2144" s="233">
        <f>I2145+I2146</f>
        <v>0</v>
      </c>
      <c r="J2144" s="207" t="e">
        <f>#REF!+H2144+I2144+G2144</f>
        <v>#REF!</v>
      </c>
      <c r="K2144" s="198">
        <v>1</v>
      </c>
    </row>
    <row r="2145" spans="1:11" ht="13.5" hidden="1" thickBot="1">
      <c r="A2145" s="229" t="s">
        <v>283</v>
      </c>
      <c r="B2145" s="225" t="s">
        <v>54</v>
      </c>
      <c r="C2145" s="225" t="s">
        <v>52</v>
      </c>
      <c r="D2145" s="225" t="s">
        <v>143</v>
      </c>
      <c r="E2145" s="225" t="s">
        <v>284</v>
      </c>
      <c r="F2145" s="225">
        <v>231</v>
      </c>
      <c r="G2145" s="232"/>
      <c r="H2145" s="232"/>
      <c r="I2145" s="232"/>
      <c r="J2145" s="207" t="e">
        <f>#REF!+H2145+I2145+G2145</f>
        <v>#REF!</v>
      </c>
      <c r="K2145" s="198">
        <v>1</v>
      </c>
    </row>
    <row r="2146" spans="1:11" ht="13.5" hidden="1" thickBot="1">
      <c r="A2146" s="229" t="s">
        <v>285</v>
      </c>
      <c r="B2146" s="225" t="s">
        <v>54</v>
      </c>
      <c r="C2146" s="225" t="s">
        <v>52</v>
      </c>
      <c r="D2146" s="225" t="s">
        <v>143</v>
      </c>
      <c r="E2146" s="225" t="s">
        <v>284</v>
      </c>
      <c r="F2146" s="225">
        <v>232</v>
      </c>
      <c r="G2146" s="232"/>
      <c r="H2146" s="232"/>
      <c r="I2146" s="232"/>
      <c r="J2146" s="207" t="e">
        <f>#REF!+H2146+I2146+G2146</f>
        <v>#REF!</v>
      </c>
      <c r="K2146" s="198">
        <v>1</v>
      </c>
    </row>
    <row r="2147" spans="1:11" ht="27.75" hidden="1" thickBot="1">
      <c r="A2147" s="227" t="s">
        <v>286</v>
      </c>
      <c r="B2147" s="225" t="s">
        <v>54</v>
      </c>
      <c r="C2147" s="225" t="s">
        <v>52</v>
      </c>
      <c r="D2147" s="225" t="s">
        <v>143</v>
      </c>
      <c r="E2147" s="225" t="s">
        <v>223</v>
      </c>
      <c r="F2147" s="225">
        <v>240</v>
      </c>
      <c r="G2147" s="233">
        <f>G2148+G2149</f>
        <v>0</v>
      </c>
      <c r="H2147" s="233">
        <f>H2148+H2149</f>
        <v>0</v>
      </c>
      <c r="I2147" s="233">
        <f>I2148+I2149</f>
        <v>0</v>
      </c>
      <c r="J2147" s="207" t="e">
        <f>#REF!+H2147+I2147+G2147</f>
        <v>#REF!</v>
      </c>
      <c r="K2147" s="198">
        <v>1</v>
      </c>
    </row>
    <row r="2148" spans="1:11" ht="26.25" hidden="1" thickBot="1">
      <c r="A2148" s="229" t="s">
        <v>287</v>
      </c>
      <c r="B2148" s="225" t="s">
        <v>54</v>
      </c>
      <c r="C2148" s="225" t="s">
        <v>52</v>
      </c>
      <c r="D2148" s="225" t="s">
        <v>143</v>
      </c>
      <c r="E2148" s="225" t="s">
        <v>223</v>
      </c>
      <c r="F2148" s="225">
        <v>241</v>
      </c>
      <c r="G2148" s="232"/>
      <c r="H2148" s="232"/>
      <c r="I2148" s="232"/>
      <c r="J2148" s="207" t="e">
        <f>#REF!+H2148+I2148+G2148</f>
        <v>#REF!</v>
      </c>
      <c r="K2148" s="198">
        <v>1</v>
      </c>
    </row>
    <row r="2149" spans="1:11" ht="26.25" hidden="1" thickBot="1">
      <c r="A2149" s="229" t="s">
        <v>292</v>
      </c>
      <c r="B2149" s="225" t="s">
        <v>54</v>
      </c>
      <c r="C2149" s="225" t="s">
        <v>52</v>
      </c>
      <c r="D2149" s="225" t="s">
        <v>143</v>
      </c>
      <c r="E2149" s="225" t="s">
        <v>223</v>
      </c>
      <c r="F2149" s="225">
        <v>242</v>
      </c>
      <c r="G2149" s="232"/>
      <c r="H2149" s="232"/>
      <c r="I2149" s="232"/>
      <c r="J2149" s="207" t="e">
        <f>#REF!+H2149+I2149+G2149</f>
        <v>#REF!</v>
      </c>
      <c r="K2149" s="198">
        <v>1</v>
      </c>
    </row>
    <row r="2150" spans="1:11" ht="27.75" hidden="1" thickBot="1">
      <c r="A2150" s="227" t="s">
        <v>293</v>
      </c>
      <c r="B2150" s="225" t="s">
        <v>54</v>
      </c>
      <c r="C2150" s="225" t="s">
        <v>52</v>
      </c>
      <c r="D2150" s="225" t="s">
        <v>143</v>
      </c>
      <c r="E2150" s="225" t="s">
        <v>294</v>
      </c>
      <c r="F2150" s="225" t="s">
        <v>295</v>
      </c>
      <c r="G2150" s="233">
        <f>G2151</f>
        <v>0</v>
      </c>
      <c r="H2150" s="233">
        <f>H2151</f>
        <v>0</v>
      </c>
      <c r="I2150" s="233">
        <f>I2151</f>
        <v>0</v>
      </c>
      <c r="J2150" s="207" t="e">
        <f>#REF!+H2150+I2150+G2150</f>
        <v>#REF!</v>
      </c>
      <c r="K2150" s="198">
        <v>1</v>
      </c>
    </row>
    <row r="2151" spans="1:11" ht="26.25" hidden="1" thickBot="1">
      <c r="A2151" s="229" t="s">
        <v>296</v>
      </c>
      <c r="B2151" s="225" t="s">
        <v>54</v>
      </c>
      <c r="C2151" s="225" t="s">
        <v>52</v>
      </c>
      <c r="D2151" s="225" t="s">
        <v>143</v>
      </c>
      <c r="E2151" s="225" t="s">
        <v>297</v>
      </c>
      <c r="F2151" s="225" t="s">
        <v>298</v>
      </c>
      <c r="G2151" s="232"/>
      <c r="H2151" s="232"/>
      <c r="I2151" s="232"/>
      <c r="J2151" s="207" t="e">
        <f>#REF!+H2151+I2151+G2151</f>
        <v>#REF!</v>
      </c>
      <c r="K2151" s="198">
        <v>1</v>
      </c>
    </row>
    <row r="2152" spans="1:11" ht="14.25" hidden="1" thickBot="1">
      <c r="A2152" s="227" t="s">
        <v>299</v>
      </c>
      <c r="B2152" s="225" t="s">
        <v>54</v>
      </c>
      <c r="C2152" s="225" t="s">
        <v>52</v>
      </c>
      <c r="D2152" s="225" t="s">
        <v>143</v>
      </c>
      <c r="E2152" s="225" t="s">
        <v>300</v>
      </c>
      <c r="F2152" s="225">
        <v>260</v>
      </c>
      <c r="G2152" s="233">
        <f>G2153+G2156</f>
        <v>0</v>
      </c>
      <c r="H2152" s="233">
        <f>H2153+H2156</f>
        <v>0</v>
      </c>
      <c r="I2152" s="233">
        <f>I2153+I2156</f>
        <v>0</v>
      </c>
      <c r="J2152" s="207" t="e">
        <f>#REF!+H2152+I2152+G2152</f>
        <v>#REF!</v>
      </c>
      <c r="K2152" s="198">
        <v>1</v>
      </c>
    </row>
    <row r="2153" spans="1:11" ht="26.25" hidden="1" thickBot="1">
      <c r="A2153" s="229" t="s">
        <v>301</v>
      </c>
      <c r="B2153" s="225" t="s">
        <v>54</v>
      </c>
      <c r="C2153" s="225" t="s">
        <v>52</v>
      </c>
      <c r="D2153" s="225" t="s">
        <v>143</v>
      </c>
      <c r="E2153" s="225" t="s">
        <v>302</v>
      </c>
      <c r="F2153" s="225">
        <v>262</v>
      </c>
      <c r="G2153" s="233">
        <f>G2154+G2155</f>
        <v>0</v>
      </c>
      <c r="H2153" s="233">
        <f>H2154+H2155</f>
        <v>0</v>
      </c>
      <c r="I2153" s="233">
        <f>I2154+I2155</f>
        <v>0</v>
      </c>
      <c r="J2153" s="207" t="e">
        <f>#REF!+H2153+I2153+G2153</f>
        <v>#REF!</v>
      </c>
      <c r="K2153" s="198">
        <v>1</v>
      </c>
    </row>
    <row r="2154" spans="1:11" ht="13.5" hidden="1" thickBot="1">
      <c r="A2154" s="229" t="s">
        <v>303</v>
      </c>
      <c r="B2154" s="225" t="s">
        <v>54</v>
      </c>
      <c r="C2154" s="225" t="s">
        <v>52</v>
      </c>
      <c r="D2154" s="225" t="s">
        <v>143</v>
      </c>
      <c r="E2154" s="225" t="s">
        <v>302</v>
      </c>
      <c r="F2154" s="225"/>
      <c r="G2154" s="230"/>
      <c r="H2154" s="230"/>
      <c r="I2154" s="230"/>
      <c r="J2154" s="207" t="e">
        <f>#REF!+H2154+I2154+G2154</f>
        <v>#REF!</v>
      </c>
      <c r="K2154" s="198">
        <v>1</v>
      </c>
    </row>
    <row r="2155" spans="1:11" ht="13.5" hidden="1" thickBot="1">
      <c r="A2155" s="229" t="s">
        <v>304</v>
      </c>
      <c r="B2155" s="225" t="s">
        <v>54</v>
      </c>
      <c r="C2155" s="225" t="s">
        <v>52</v>
      </c>
      <c r="D2155" s="225" t="s">
        <v>143</v>
      </c>
      <c r="E2155" s="225" t="s">
        <v>302</v>
      </c>
      <c r="F2155" s="225"/>
      <c r="G2155" s="230"/>
      <c r="H2155" s="230"/>
      <c r="I2155" s="230"/>
      <c r="J2155" s="207" t="e">
        <f>#REF!+H2155+I2155+G2155</f>
        <v>#REF!</v>
      </c>
      <c r="K2155" s="198">
        <v>1</v>
      </c>
    </row>
    <row r="2156" spans="1:11" ht="26.25" hidden="1" thickBot="1">
      <c r="A2156" s="229" t="s">
        <v>305</v>
      </c>
      <c r="B2156" s="225" t="s">
        <v>54</v>
      </c>
      <c r="C2156" s="225" t="s">
        <v>52</v>
      </c>
      <c r="D2156" s="225" t="s">
        <v>143</v>
      </c>
      <c r="E2156" s="225" t="s">
        <v>306</v>
      </c>
      <c r="F2156" s="225" t="s">
        <v>307</v>
      </c>
      <c r="G2156" s="230"/>
      <c r="H2156" s="230"/>
      <c r="I2156" s="230"/>
      <c r="J2156" s="207" t="e">
        <f>#REF!+H2156+I2156+G2156</f>
        <v>#REF!</v>
      </c>
      <c r="K2156" s="198">
        <v>1</v>
      </c>
    </row>
    <row r="2157" spans="1:11" ht="14.25" hidden="1" thickBot="1">
      <c r="A2157" s="227" t="s">
        <v>308</v>
      </c>
      <c r="B2157" s="225" t="s">
        <v>54</v>
      </c>
      <c r="C2157" s="225" t="s">
        <v>52</v>
      </c>
      <c r="D2157" s="225" t="s">
        <v>143</v>
      </c>
      <c r="E2157" s="225" t="s">
        <v>223</v>
      </c>
      <c r="F2157" s="225">
        <v>290</v>
      </c>
      <c r="G2157" s="228">
        <f>G2158+G2159+G2160+G2161+G2162+G2163+G2164+G2165</f>
        <v>0</v>
      </c>
      <c r="H2157" s="228">
        <f>H2158+H2159+H2160+H2161+H2162+H2163+H2164+H2165</f>
        <v>0</v>
      </c>
      <c r="I2157" s="228">
        <f>I2158+I2159+I2160+I2161+I2162+I2163+I2164+I2165</f>
        <v>0</v>
      </c>
      <c r="J2157" s="207" t="e">
        <f>#REF!+H2157+I2157+G2157</f>
        <v>#REF!</v>
      </c>
      <c r="K2157" s="198">
        <v>1</v>
      </c>
    </row>
    <row r="2158" spans="1:11" ht="26.25" hidden="1" thickBot="1">
      <c r="A2158" s="229" t="s">
        <v>309</v>
      </c>
      <c r="B2158" s="225" t="s">
        <v>54</v>
      </c>
      <c r="C2158" s="225" t="s">
        <v>52</v>
      </c>
      <c r="D2158" s="225" t="s">
        <v>143</v>
      </c>
      <c r="E2158" s="225" t="s">
        <v>310</v>
      </c>
      <c r="F2158" s="225"/>
      <c r="G2158" s="230"/>
      <c r="H2158" s="230"/>
      <c r="I2158" s="230"/>
      <c r="J2158" s="207" t="e">
        <f>#REF!+H2158+I2158+G2158</f>
        <v>#REF!</v>
      </c>
      <c r="K2158" s="198">
        <v>1</v>
      </c>
    </row>
    <row r="2159" spans="1:11" ht="13.5" hidden="1" thickBot="1">
      <c r="A2159" s="229" t="s">
        <v>311</v>
      </c>
      <c r="B2159" s="225" t="s">
        <v>54</v>
      </c>
      <c r="C2159" s="225" t="s">
        <v>52</v>
      </c>
      <c r="D2159" s="225" t="s">
        <v>143</v>
      </c>
      <c r="E2159" s="225" t="s">
        <v>312</v>
      </c>
      <c r="F2159" s="225"/>
      <c r="G2159" s="232"/>
      <c r="H2159" s="232"/>
      <c r="I2159" s="232"/>
      <c r="J2159" s="207" t="e">
        <f>#REF!+H2159+I2159+G2159</f>
        <v>#REF!</v>
      </c>
      <c r="K2159" s="198">
        <v>1</v>
      </c>
    </row>
    <row r="2160" spans="1:11" ht="13.5" hidden="1" thickBot="1">
      <c r="A2160" s="229" t="s">
        <v>313</v>
      </c>
      <c r="B2160" s="225" t="s">
        <v>54</v>
      </c>
      <c r="C2160" s="225" t="s">
        <v>52</v>
      </c>
      <c r="D2160" s="225" t="s">
        <v>143</v>
      </c>
      <c r="E2160" s="225" t="s">
        <v>223</v>
      </c>
      <c r="F2160" s="225"/>
      <c r="G2160" s="232"/>
      <c r="H2160" s="232"/>
      <c r="I2160" s="232"/>
      <c r="J2160" s="207" t="e">
        <f>#REF!+H2160+I2160+G2160</f>
        <v>#REF!</v>
      </c>
      <c r="K2160" s="198">
        <v>1</v>
      </c>
    </row>
    <row r="2161" spans="1:11" ht="13.5" hidden="1" thickBot="1">
      <c r="A2161" s="229" t="s">
        <v>314</v>
      </c>
      <c r="B2161" s="225" t="s">
        <v>54</v>
      </c>
      <c r="C2161" s="225" t="s">
        <v>52</v>
      </c>
      <c r="D2161" s="225" t="s">
        <v>143</v>
      </c>
      <c r="E2161" s="225" t="s">
        <v>223</v>
      </c>
      <c r="F2161" s="225"/>
      <c r="G2161" s="232"/>
      <c r="H2161" s="232"/>
      <c r="I2161" s="232"/>
      <c r="J2161" s="207" t="e">
        <f>#REF!+H2161+I2161+G2161</f>
        <v>#REF!</v>
      </c>
      <c r="K2161" s="198">
        <v>1</v>
      </c>
    </row>
    <row r="2162" spans="1:11" ht="13.5" hidden="1" thickBot="1">
      <c r="A2162" s="229" t="s">
        <v>315</v>
      </c>
      <c r="B2162" s="225" t="s">
        <v>54</v>
      </c>
      <c r="C2162" s="225" t="s">
        <v>52</v>
      </c>
      <c r="D2162" s="225" t="s">
        <v>143</v>
      </c>
      <c r="E2162" s="225" t="s">
        <v>223</v>
      </c>
      <c r="F2162" s="225"/>
      <c r="G2162" s="230"/>
      <c r="H2162" s="230"/>
      <c r="I2162" s="230"/>
      <c r="J2162" s="207" t="e">
        <f>#REF!+H2162+I2162+G2162</f>
        <v>#REF!</v>
      </c>
      <c r="K2162" s="198">
        <v>1</v>
      </c>
    </row>
    <row r="2163" spans="1:11" ht="39" hidden="1" thickBot="1">
      <c r="A2163" s="229" t="s">
        <v>316</v>
      </c>
      <c r="B2163" s="225" t="s">
        <v>54</v>
      </c>
      <c r="C2163" s="225" t="s">
        <v>52</v>
      </c>
      <c r="D2163" s="225" t="s">
        <v>143</v>
      </c>
      <c r="E2163" s="225" t="s">
        <v>223</v>
      </c>
      <c r="F2163" s="225"/>
      <c r="G2163" s="230"/>
      <c r="H2163" s="230"/>
      <c r="I2163" s="230"/>
      <c r="J2163" s="207" t="e">
        <f>#REF!+H2163+I2163+G2163</f>
        <v>#REF!</v>
      </c>
      <c r="K2163" s="198">
        <v>1</v>
      </c>
    </row>
    <row r="2164" spans="1:11" ht="13.5" hidden="1" thickBot="1">
      <c r="A2164" s="229" t="s">
        <v>317</v>
      </c>
      <c r="B2164" s="225" t="s">
        <v>54</v>
      </c>
      <c r="C2164" s="225" t="s">
        <v>52</v>
      </c>
      <c r="D2164" s="225" t="s">
        <v>143</v>
      </c>
      <c r="E2164" s="225" t="s">
        <v>223</v>
      </c>
      <c r="F2164" s="225"/>
      <c r="G2164" s="230"/>
      <c r="H2164" s="230"/>
      <c r="I2164" s="230"/>
      <c r="J2164" s="207" t="e">
        <f>#REF!+H2164+I2164+G2164</f>
        <v>#REF!</v>
      </c>
      <c r="K2164" s="198">
        <v>1</v>
      </c>
    </row>
    <row r="2165" spans="1:11" ht="13.5" hidden="1" thickBot="1">
      <c r="A2165" s="229" t="s">
        <v>220</v>
      </c>
      <c r="B2165" s="225" t="s">
        <v>54</v>
      </c>
      <c r="C2165" s="225" t="s">
        <v>52</v>
      </c>
      <c r="D2165" s="225" t="s">
        <v>143</v>
      </c>
      <c r="E2165" s="225" t="s">
        <v>223</v>
      </c>
      <c r="F2165" s="225"/>
      <c r="G2165" s="232"/>
      <c r="H2165" s="232"/>
      <c r="I2165" s="232"/>
      <c r="J2165" s="207" t="e">
        <f>#REF!+H2165+I2165+G2165</f>
        <v>#REF!</v>
      </c>
      <c r="K2165" s="198">
        <v>1</v>
      </c>
    </row>
    <row r="2166" spans="1:11" ht="14.25" hidden="1" thickBot="1">
      <c r="A2166" s="227" t="s">
        <v>319</v>
      </c>
      <c r="B2166" s="225" t="s">
        <v>54</v>
      </c>
      <c r="C2166" s="225" t="s">
        <v>52</v>
      </c>
      <c r="D2166" s="225" t="s">
        <v>143</v>
      </c>
      <c r="E2166" s="225" t="s">
        <v>223</v>
      </c>
      <c r="F2166" s="234">
        <v>300</v>
      </c>
      <c r="G2166" s="235">
        <f>G2167+G2173+G2174</f>
        <v>0</v>
      </c>
      <c r="H2166" s="235">
        <f>H2167+H2173+H2174</f>
        <v>0</v>
      </c>
      <c r="I2166" s="235">
        <f>I2167+I2173+I2174</f>
        <v>0</v>
      </c>
      <c r="J2166" s="207" t="e">
        <f>#REF!+H2166+I2166+G2166</f>
        <v>#REF!</v>
      </c>
      <c r="K2166" s="198">
        <v>1</v>
      </c>
    </row>
    <row r="2167" spans="1:11" ht="26.25" hidden="1" thickBot="1">
      <c r="A2167" s="231" t="s">
        <v>320</v>
      </c>
      <c r="B2167" s="225" t="s">
        <v>54</v>
      </c>
      <c r="C2167" s="225" t="s">
        <v>52</v>
      </c>
      <c r="D2167" s="225" t="s">
        <v>143</v>
      </c>
      <c r="E2167" s="225" t="s">
        <v>223</v>
      </c>
      <c r="F2167" s="225">
        <v>310</v>
      </c>
      <c r="G2167" s="228">
        <f>G2168+G2169+G2170+G2171+G2172</f>
        <v>0</v>
      </c>
      <c r="H2167" s="228">
        <f>H2168+H2169+H2170+H2171+H2172</f>
        <v>0</v>
      </c>
      <c r="I2167" s="228">
        <f>I2168+I2169+I2170+I2171+I2172</f>
        <v>0</v>
      </c>
      <c r="J2167" s="207" t="e">
        <f>#REF!+H2167+I2167+G2167</f>
        <v>#REF!</v>
      </c>
      <c r="K2167" s="198">
        <v>1</v>
      </c>
    </row>
    <row r="2168" spans="1:11" ht="39" hidden="1" thickBot="1">
      <c r="A2168" s="229" t="s">
        <v>321</v>
      </c>
      <c r="B2168" s="225" t="s">
        <v>54</v>
      </c>
      <c r="C2168" s="225" t="s">
        <v>52</v>
      </c>
      <c r="D2168" s="225" t="s">
        <v>143</v>
      </c>
      <c r="E2168" s="225" t="s">
        <v>223</v>
      </c>
      <c r="F2168" s="225"/>
      <c r="G2168" s="232"/>
      <c r="H2168" s="232"/>
      <c r="I2168" s="232"/>
      <c r="J2168" s="207" t="e">
        <f>#REF!+H2168+I2168+G2168</f>
        <v>#REF!</v>
      </c>
      <c r="K2168" s="198">
        <v>1</v>
      </c>
    </row>
    <row r="2169" spans="1:11" ht="13.5" hidden="1" thickBot="1">
      <c r="A2169" s="229" t="s">
        <v>322</v>
      </c>
      <c r="B2169" s="225" t="s">
        <v>54</v>
      </c>
      <c r="C2169" s="225" t="s">
        <v>52</v>
      </c>
      <c r="D2169" s="225" t="s">
        <v>143</v>
      </c>
      <c r="E2169" s="225"/>
      <c r="F2169" s="225"/>
      <c r="G2169" s="232"/>
      <c r="H2169" s="232"/>
      <c r="I2169" s="232"/>
      <c r="J2169" s="207" t="e">
        <f>#REF!+H2169+I2169+G2169</f>
        <v>#REF!</v>
      </c>
      <c r="K2169" s="198">
        <v>1</v>
      </c>
    </row>
    <row r="2170" spans="1:11" ht="13.5" hidden="1" thickBot="1">
      <c r="A2170" s="229" t="s">
        <v>323</v>
      </c>
      <c r="B2170" s="225" t="s">
        <v>54</v>
      </c>
      <c r="C2170" s="225" t="s">
        <v>52</v>
      </c>
      <c r="D2170" s="225" t="s">
        <v>143</v>
      </c>
      <c r="E2170" s="225" t="s">
        <v>223</v>
      </c>
      <c r="F2170" s="225"/>
      <c r="G2170" s="232"/>
      <c r="H2170" s="232"/>
      <c r="I2170" s="232"/>
      <c r="J2170" s="207" t="e">
        <f>#REF!+H2170+I2170+G2170</f>
        <v>#REF!</v>
      </c>
      <c r="K2170" s="198">
        <v>1</v>
      </c>
    </row>
    <row r="2171" spans="1:11" ht="39" hidden="1" thickBot="1">
      <c r="A2171" s="229" t="s">
        <v>324</v>
      </c>
      <c r="B2171" s="225" t="s">
        <v>54</v>
      </c>
      <c r="C2171" s="225" t="s">
        <v>52</v>
      </c>
      <c r="D2171" s="225" t="s">
        <v>143</v>
      </c>
      <c r="E2171" s="225" t="s">
        <v>223</v>
      </c>
      <c r="F2171" s="225"/>
      <c r="G2171" s="230"/>
      <c r="H2171" s="230"/>
      <c r="I2171" s="230"/>
      <c r="J2171" s="207" t="e">
        <f>#REF!+H2171+I2171+G2171</f>
        <v>#REF!</v>
      </c>
      <c r="K2171" s="198">
        <v>1</v>
      </c>
    </row>
    <row r="2172" spans="1:11" ht="13.5" hidden="1" thickBot="1">
      <c r="A2172" s="229" t="s">
        <v>220</v>
      </c>
      <c r="B2172" s="225" t="s">
        <v>54</v>
      </c>
      <c r="C2172" s="225" t="s">
        <v>52</v>
      </c>
      <c r="D2172" s="225" t="s">
        <v>143</v>
      </c>
      <c r="E2172" s="225" t="s">
        <v>223</v>
      </c>
      <c r="F2172" s="225"/>
      <c r="G2172" s="232"/>
      <c r="H2172" s="232"/>
      <c r="I2172" s="232"/>
      <c r="J2172" s="207" t="e">
        <f>#REF!+H2172+I2172+G2172</f>
        <v>#REF!</v>
      </c>
      <c r="K2172" s="198">
        <v>1</v>
      </c>
    </row>
    <row r="2173" spans="1:11" ht="13.5" hidden="1" thickBot="1">
      <c r="A2173" s="231" t="s">
        <v>325</v>
      </c>
      <c r="B2173" s="225" t="s">
        <v>54</v>
      </c>
      <c r="C2173" s="225" t="s">
        <v>52</v>
      </c>
      <c r="D2173" s="225" t="s">
        <v>143</v>
      </c>
      <c r="E2173" s="225" t="s">
        <v>223</v>
      </c>
      <c r="F2173" s="225">
        <v>320</v>
      </c>
      <c r="G2173" s="232"/>
      <c r="H2173" s="232"/>
      <c r="I2173" s="232"/>
      <c r="J2173" s="207" t="e">
        <f>#REF!+H2173+I2173+G2173</f>
        <v>#REF!</v>
      </c>
      <c r="K2173" s="198">
        <v>1</v>
      </c>
    </row>
    <row r="2174" spans="1:11" ht="26.25" hidden="1" thickBot="1">
      <c r="A2174" s="231" t="s">
        <v>326</v>
      </c>
      <c r="B2174" s="225" t="s">
        <v>54</v>
      </c>
      <c r="C2174" s="225" t="s">
        <v>52</v>
      </c>
      <c r="D2174" s="225" t="s">
        <v>143</v>
      </c>
      <c r="E2174" s="225" t="s">
        <v>223</v>
      </c>
      <c r="F2174" s="225">
        <v>340</v>
      </c>
      <c r="G2174" s="228">
        <f>G2175+G2176+G2177+G2178+G2179+G2180+G2181+G2182+G2183</f>
        <v>0</v>
      </c>
      <c r="H2174" s="228">
        <f>H2175+H2176+H2177+H2178+H2179+H2180+H2181+H2182+H2183</f>
        <v>0</v>
      </c>
      <c r="I2174" s="228">
        <f>I2175+I2176+I2177+I2178+I2179+I2180+I2181+I2182+I2183</f>
        <v>0</v>
      </c>
      <c r="J2174" s="207" t="e">
        <f>#REF!+H2174+I2174+G2174</f>
        <v>#REF!</v>
      </c>
      <c r="K2174" s="198">
        <v>1</v>
      </c>
    </row>
    <row r="2175" spans="1:11" ht="13.5" hidden="1" thickBot="1">
      <c r="A2175" s="229" t="s">
        <v>327</v>
      </c>
      <c r="B2175" s="225" t="s">
        <v>54</v>
      </c>
      <c r="C2175" s="225" t="s">
        <v>52</v>
      </c>
      <c r="D2175" s="225" t="s">
        <v>143</v>
      </c>
      <c r="E2175" s="225" t="s">
        <v>223</v>
      </c>
      <c r="F2175" s="225"/>
      <c r="G2175" s="232"/>
      <c r="H2175" s="232"/>
      <c r="I2175" s="232"/>
      <c r="J2175" s="207" t="e">
        <f>#REF!+H2175+I2175+G2175</f>
        <v>#REF!</v>
      </c>
      <c r="K2175" s="198">
        <v>1</v>
      </c>
    </row>
    <row r="2176" spans="1:11" ht="13.5" hidden="1" thickBot="1">
      <c r="A2176" s="229" t="s">
        <v>328</v>
      </c>
      <c r="B2176" s="225" t="s">
        <v>54</v>
      </c>
      <c r="C2176" s="225" t="s">
        <v>52</v>
      </c>
      <c r="D2176" s="225" t="s">
        <v>143</v>
      </c>
      <c r="E2176" s="225" t="s">
        <v>223</v>
      </c>
      <c r="F2176" s="225"/>
      <c r="G2176" s="230"/>
      <c r="H2176" s="230"/>
      <c r="I2176" s="230"/>
      <c r="J2176" s="207" t="e">
        <f>#REF!+H2176+I2176+G2176</f>
        <v>#REF!</v>
      </c>
      <c r="K2176" s="198">
        <v>1</v>
      </c>
    </row>
    <row r="2177" spans="1:13" ht="13.5" hidden="1" thickBot="1">
      <c r="A2177" s="229" t="s">
        <v>329</v>
      </c>
      <c r="B2177" s="225" t="s">
        <v>54</v>
      </c>
      <c r="C2177" s="225" t="s">
        <v>52</v>
      </c>
      <c r="D2177" s="225" t="s">
        <v>143</v>
      </c>
      <c r="E2177" s="225" t="s">
        <v>223</v>
      </c>
      <c r="F2177" s="225"/>
      <c r="G2177" s="230"/>
      <c r="H2177" s="230"/>
      <c r="I2177" s="230"/>
      <c r="J2177" s="207" t="e">
        <f>#REF!+H2177+I2177+G2177</f>
        <v>#REF!</v>
      </c>
      <c r="K2177" s="198">
        <v>1</v>
      </c>
    </row>
    <row r="2178" spans="1:13" ht="13.5" hidden="1" thickBot="1">
      <c r="A2178" s="229" t="s">
        <v>330</v>
      </c>
      <c r="B2178" s="225" t="s">
        <v>54</v>
      </c>
      <c r="C2178" s="225" t="s">
        <v>52</v>
      </c>
      <c r="D2178" s="225" t="s">
        <v>143</v>
      </c>
      <c r="E2178" s="225" t="s">
        <v>223</v>
      </c>
      <c r="F2178" s="225"/>
      <c r="G2178" s="230"/>
      <c r="H2178" s="230"/>
      <c r="I2178" s="230"/>
      <c r="J2178" s="207" t="e">
        <f>#REF!+H2178+I2178+G2178</f>
        <v>#REF!</v>
      </c>
      <c r="K2178" s="198">
        <v>1</v>
      </c>
    </row>
    <row r="2179" spans="1:13" ht="13.5" hidden="1" thickBot="1">
      <c r="A2179" s="229" t="s">
        <v>331</v>
      </c>
      <c r="B2179" s="225" t="s">
        <v>54</v>
      </c>
      <c r="C2179" s="225" t="s">
        <v>52</v>
      </c>
      <c r="D2179" s="225" t="s">
        <v>143</v>
      </c>
      <c r="E2179" s="225" t="s">
        <v>223</v>
      </c>
      <c r="F2179" s="225"/>
      <c r="G2179" s="230"/>
      <c r="H2179" s="230"/>
      <c r="I2179" s="230"/>
      <c r="J2179" s="207" t="e">
        <f>#REF!+H2179+I2179+G2179</f>
        <v>#REF!</v>
      </c>
      <c r="K2179" s="198">
        <v>1</v>
      </c>
    </row>
    <row r="2180" spans="1:13" ht="13.5" hidden="1" thickBot="1">
      <c r="A2180" s="229" t="s">
        <v>332</v>
      </c>
      <c r="B2180" s="225" t="s">
        <v>54</v>
      </c>
      <c r="C2180" s="225" t="s">
        <v>52</v>
      </c>
      <c r="D2180" s="225" t="s">
        <v>143</v>
      </c>
      <c r="E2180" s="225" t="s">
        <v>223</v>
      </c>
      <c r="F2180" s="225"/>
      <c r="G2180" s="230"/>
      <c r="H2180" s="230"/>
      <c r="I2180" s="230"/>
      <c r="J2180" s="207" t="e">
        <f>#REF!+H2180+I2180+G2180</f>
        <v>#REF!</v>
      </c>
      <c r="K2180" s="198">
        <v>1</v>
      </c>
    </row>
    <row r="2181" spans="1:13" ht="26.25" hidden="1" thickBot="1">
      <c r="A2181" s="229" t="s">
        <v>333</v>
      </c>
      <c r="B2181" s="225" t="s">
        <v>54</v>
      </c>
      <c r="C2181" s="225" t="s">
        <v>52</v>
      </c>
      <c r="D2181" s="225" t="s">
        <v>143</v>
      </c>
      <c r="E2181" s="225" t="s">
        <v>223</v>
      </c>
      <c r="F2181" s="225"/>
      <c r="G2181" s="230"/>
      <c r="H2181" s="230"/>
      <c r="I2181" s="230"/>
      <c r="J2181" s="207" t="e">
        <f>#REF!+H2181+I2181+G2181</f>
        <v>#REF!</v>
      </c>
      <c r="K2181" s="198">
        <v>1</v>
      </c>
    </row>
    <row r="2182" spans="1:13" ht="26.25" hidden="1" thickBot="1">
      <c r="A2182" s="229" t="s">
        <v>334</v>
      </c>
      <c r="B2182" s="225" t="s">
        <v>54</v>
      </c>
      <c r="C2182" s="225" t="s">
        <v>52</v>
      </c>
      <c r="D2182" s="225" t="s">
        <v>143</v>
      </c>
      <c r="E2182" s="225" t="s">
        <v>248</v>
      </c>
      <c r="F2182" s="225"/>
      <c r="G2182" s="230"/>
      <c r="H2182" s="230"/>
      <c r="I2182" s="230"/>
      <c r="J2182" s="207" t="e">
        <f>#REF!+H2182+I2182+G2182</f>
        <v>#REF!</v>
      </c>
      <c r="K2182" s="198">
        <v>1</v>
      </c>
    </row>
    <row r="2183" spans="1:13" ht="13.5" hidden="1" thickBot="1">
      <c r="A2183" s="229" t="s">
        <v>335</v>
      </c>
      <c r="B2183" s="225" t="s">
        <v>54</v>
      </c>
      <c r="C2183" s="225" t="s">
        <v>52</v>
      </c>
      <c r="D2183" s="225" t="s">
        <v>143</v>
      </c>
      <c r="E2183" s="225" t="s">
        <v>223</v>
      </c>
      <c r="F2183" s="225"/>
      <c r="G2183" s="230"/>
      <c r="H2183" s="230"/>
      <c r="I2183" s="230"/>
      <c r="J2183" s="207" t="e">
        <f>#REF!+H2183+I2183+G2183</f>
        <v>#REF!</v>
      </c>
      <c r="K2183" s="198">
        <v>1</v>
      </c>
    </row>
    <row r="2184" spans="1:13">
      <c r="A2184" s="321" t="s">
        <v>37</v>
      </c>
      <c r="B2184" s="322" t="s">
        <v>54</v>
      </c>
      <c r="C2184" s="322" t="s">
        <v>52</v>
      </c>
      <c r="D2184" s="322" t="s">
        <v>141</v>
      </c>
      <c r="E2184" s="322"/>
      <c r="F2184" s="322"/>
      <c r="G2184" s="323">
        <f>G2185+G2271</f>
        <v>400</v>
      </c>
      <c r="H2184" s="323">
        <f>H2185+H2271</f>
        <v>1200</v>
      </c>
      <c r="I2184" s="323">
        <f>I2185+I2271</f>
        <v>1200</v>
      </c>
      <c r="J2184" s="207">
        <f>H2184+I2184+G2184</f>
        <v>2800</v>
      </c>
      <c r="K2184" s="198">
        <v>1</v>
      </c>
      <c r="L2184" s="283" t="e">
        <f>#REF!-#REF!</f>
        <v>#REF!</v>
      </c>
      <c r="M2184" s="283" t="e">
        <f>G2184-#REF!</f>
        <v>#REF!</v>
      </c>
    </row>
    <row r="2185" spans="1:13">
      <c r="A2185" s="221" t="s">
        <v>37</v>
      </c>
      <c r="B2185" s="222" t="s">
        <v>54</v>
      </c>
      <c r="C2185" s="222" t="s">
        <v>52</v>
      </c>
      <c r="D2185" s="222" t="s">
        <v>141</v>
      </c>
      <c r="E2185" s="222"/>
      <c r="F2185" s="222"/>
      <c r="G2185" s="223">
        <f>G2186+G2253</f>
        <v>400</v>
      </c>
      <c r="H2185" s="223">
        <f>H2186+H2253</f>
        <v>1200</v>
      </c>
      <c r="I2185" s="223">
        <f>I2186+I2253</f>
        <v>1200</v>
      </c>
      <c r="J2185" s="207">
        <f>H2185+I2185+G2185</f>
        <v>2800</v>
      </c>
      <c r="K2185" s="198">
        <v>1</v>
      </c>
      <c r="L2185" s="283" t="e">
        <f>#REF!-#REF!</f>
        <v>#REF!</v>
      </c>
      <c r="M2185" s="283" t="e">
        <f>G2185-#REF!</f>
        <v>#REF!</v>
      </c>
    </row>
    <row r="2186" spans="1:13">
      <c r="A2186" s="224" t="s">
        <v>212</v>
      </c>
      <c r="B2186" s="225" t="s">
        <v>54</v>
      </c>
      <c r="C2186" s="225" t="s">
        <v>52</v>
      </c>
      <c r="D2186" s="225" t="s">
        <v>141</v>
      </c>
      <c r="E2186" s="225"/>
      <c r="F2186" s="225" t="s">
        <v>152</v>
      </c>
      <c r="G2186" s="226">
        <f>G2187+G2193+G2231+G2234+G2237+G2239+G2244</f>
        <v>200</v>
      </c>
      <c r="H2186" s="226">
        <f>H2187+H2193+H2231+H2234+H2237+H2239+H2244</f>
        <v>500</v>
      </c>
      <c r="I2186" s="226">
        <f>I2187+I2193+I2231+I2234+I2237+I2239+I2244</f>
        <v>500</v>
      </c>
      <c r="J2186" s="207">
        <f>H2186+I2186+G2186</f>
        <v>1200</v>
      </c>
      <c r="K2186" s="198">
        <v>1</v>
      </c>
      <c r="L2186" s="283" t="e">
        <f>#REF!-#REF!</f>
        <v>#REF!</v>
      </c>
      <c r="M2186" s="283" t="e">
        <f>G2186-#REF!</f>
        <v>#REF!</v>
      </c>
    </row>
    <row r="2187" spans="1:13" ht="27" hidden="1">
      <c r="A2187" s="227" t="s">
        <v>213</v>
      </c>
      <c r="B2187" s="225" t="s">
        <v>54</v>
      </c>
      <c r="C2187" s="225" t="s">
        <v>52</v>
      </c>
      <c r="D2187" s="225" t="s">
        <v>141</v>
      </c>
      <c r="E2187" s="225" t="s">
        <v>214</v>
      </c>
      <c r="F2187" s="225"/>
      <c r="G2187" s="228">
        <f>G2188+G2189+G2192</f>
        <v>0</v>
      </c>
      <c r="H2187" s="228">
        <f>H2188+H2189+H2192</f>
        <v>0</v>
      </c>
      <c r="I2187" s="228">
        <f>I2188+I2189+I2192</f>
        <v>0</v>
      </c>
      <c r="J2187" s="207" t="e">
        <f>#REF!+H2187+I2187+G2187</f>
        <v>#REF!</v>
      </c>
      <c r="K2187" s="198">
        <v>1</v>
      </c>
    </row>
    <row r="2188" spans="1:13" hidden="1">
      <c r="A2188" s="229" t="s">
        <v>216</v>
      </c>
      <c r="B2188" s="225" t="s">
        <v>54</v>
      </c>
      <c r="C2188" s="225" t="s">
        <v>52</v>
      </c>
      <c r="D2188" s="225" t="s">
        <v>141</v>
      </c>
      <c r="E2188" s="225" t="s">
        <v>217</v>
      </c>
      <c r="F2188" s="225">
        <v>211</v>
      </c>
      <c r="G2188" s="230"/>
      <c r="H2188" s="230"/>
      <c r="I2188" s="230"/>
      <c r="J2188" s="207" t="e">
        <f>#REF!+H2188+I2188+G2188</f>
        <v>#REF!</v>
      </c>
      <c r="K2188" s="198">
        <v>1</v>
      </c>
    </row>
    <row r="2189" spans="1:13" hidden="1">
      <c r="A2189" s="231" t="s">
        <v>218</v>
      </c>
      <c r="B2189" s="225" t="s">
        <v>54</v>
      </c>
      <c r="C2189" s="225" t="s">
        <v>52</v>
      </c>
      <c r="D2189" s="225" t="s">
        <v>141</v>
      </c>
      <c r="E2189" s="225" t="s">
        <v>217</v>
      </c>
      <c r="F2189" s="225">
        <v>212</v>
      </c>
      <c r="G2189" s="228">
        <f>G2190+G2191</f>
        <v>0</v>
      </c>
      <c r="H2189" s="228">
        <f>H2190+H2191</f>
        <v>0</v>
      </c>
      <c r="I2189" s="228">
        <f>I2190+I2191</f>
        <v>0</v>
      </c>
      <c r="J2189" s="207" t="e">
        <f>#REF!+H2189+I2189+G2189</f>
        <v>#REF!</v>
      </c>
      <c r="K2189" s="198">
        <v>1</v>
      </c>
    </row>
    <row r="2190" spans="1:13" hidden="1">
      <c r="A2190" s="229" t="s">
        <v>219</v>
      </c>
      <c r="B2190" s="225" t="s">
        <v>54</v>
      </c>
      <c r="C2190" s="225" t="s">
        <v>52</v>
      </c>
      <c r="D2190" s="225" t="s">
        <v>141</v>
      </c>
      <c r="E2190" s="225" t="s">
        <v>217</v>
      </c>
      <c r="F2190" s="225"/>
      <c r="G2190" s="230"/>
      <c r="H2190" s="230"/>
      <c r="I2190" s="230"/>
      <c r="J2190" s="207" t="e">
        <f>#REF!+H2190+I2190+G2190</f>
        <v>#REF!</v>
      </c>
      <c r="K2190" s="198">
        <v>1</v>
      </c>
    </row>
    <row r="2191" spans="1:13" hidden="1">
      <c r="A2191" s="229" t="s">
        <v>220</v>
      </c>
      <c r="B2191" s="225" t="s">
        <v>54</v>
      </c>
      <c r="C2191" s="225" t="s">
        <v>52</v>
      </c>
      <c r="D2191" s="225" t="s">
        <v>141</v>
      </c>
      <c r="E2191" s="225" t="s">
        <v>217</v>
      </c>
      <c r="F2191" s="225"/>
      <c r="G2191" s="232"/>
      <c r="H2191" s="232"/>
      <c r="I2191" s="232"/>
      <c r="J2191" s="207" t="e">
        <f>#REF!+H2191+I2191+G2191</f>
        <v>#REF!</v>
      </c>
      <c r="K2191" s="198">
        <v>1</v>
      </c>
    </row>
    <row r="2192" spans="1:13" hidden="1">
      <c r="A2192" s="231" t="s">
        <v>221</v>
      </c>
      <c r="B2192" s="225" t="s">
        <v>54</v>
      </c>
      <c r="C2192" s="225" t="s">
        <v>52</v>
      </c>
      <c r="D2192" s="225" t="s">
        <v>141</v>
      </c>
      <c r="E2192" s="225" t="s">
        <v>217</v>
      </c>
      <c r="F2192" s="225">
        <v>213</v>
      </c>
      <c r="G2192" s="230"/>
      <c r="H2192" s="230"/>
      <c r="I2192" s="230"/>
      <c r="J2192" s="207" t="e">
        <f>#REF!+H2192+I2192+G2192</f>
        <v>#REF!</v>
      </c>
      <c r="K2192" s="198">
        <v>1</v>
      </c>
    </row>
    <row r="2193" spans="1:13" ht="13.5">
      <c r="A2193" s="227" t="s">
        <v>222</v>
      </c>
      <c r="B2193" s="225" t="s">
        <v>54</v>
      </c>
      <c r="C2193" s="225" t="s">
        <v>52</v>
      </c>
      <c r="D2193" s="225" t="s">
        <v>141</v>
      </c>
      <c r="E2193" s="225" t="s">
        <v>223</v>
      </c>
      <c r="F2193" s="225">
        <v>220</v>
      </c>
      <c r="G2193" s="228">
        <f>G2194+G2195+G2198+G2203+G2204+G2214</f>
        <v>200</v>
      </c>
      <c r="H2193" s="228">
        <f>H2194+H2195+H2198+H2203+H2204+H2214</f>
        <v>500</v>
      </c>
      <c r="I2193" s="228">
        <f>I2194+I2195+I2198+I2203+I2204+I2214</f>
        <v>500</v>
      </c>
      <c r="J2193" s="207">
        <f>H2193+I2193+G2193</f>
        <v>1200</v>
      </c>
      <c r="K2193" s="198">
        <v>1</v>
      </c>
      <c r="L2193" s="283" t="e">
        <f>#REF!-#REF!</f>
        <v>#REF!</v>
      </c>
      <c r="M2193" s="283" t="e">
        <f>G2193-#REF!</f>
        <v>#REF!</v>
      </c>
    </row>
    <row r="2194" spans="1:13" hidden="1">
      <c r="A2194" s="229" t="s">
        <v>224</v>
      </c>
      <c r="B2194" s="225" t="s">
        <v>54</v>
      </c>
      <c r="C2194" s="225" t="s">
        <v>52</v>
      </c>
      <c r="D2194" s="225" t="s">
        <v>141</v>
      </c>
      <c r="E2194" s="225" t="s">
        <v>223</v>
      </c>
      <c r="F2194" s="225">
        <v>221</v>
      </c>
      <c r="G2194" s="230"/>
      <c r="H2194" s="230"/>
      <c r="I2194" s="230"/>
      <c r="J2194" s="207" t="e">
        <f>#REF!+H2194+I2194+G2194</f>
        <v>#REF!</v>
      </c>
      <c r="K2194" s="198">
        <v>1</v>
      </c>
    </row>
    <row r="2195" spans="1:13" ht="13.5" hidden="1">
      <c r="A2195" s="227" t="s">
        <v>225</v>
      </c>
      <c r="B2195" s="225" t="s">
        <v>54</v>
      </c>
      <c r="C2195" s="225" t="s">
        <v>52</v>
      </c>
      <c r="D2195" s="225" t="s">
        <v>141</v>
      </c>
      <c r="E2195" s="225" t="s">
        <v>223</v>
      </c>
      <c r="F2195" s="225">
        <v>222</v>
      </c>
      <c r="G2195" s="233">
        <f>G2196+G2197</f>
        <v>0</v>
      </c>
      <c r="H2195" s="233">
        <f>H2196+H2197</f>
        <v>0</v>
      </c>
      <c r="I2195" s="233">
        <f>I2196+I2197</f>
        <v>0</v>
      </c>
      <c r="J2195" s="207" t="e">
        <f>#REF!+H2195+I2195+G2195</f>
        <v>#REF!</v>
      </c>
      <c r="K2195" s="198">
        <v>1</v>
      </c>
      <c r="L2195" s="283" t="e">
        <f>#REF!-#REF!</f>
        <v>#REF!</v>
      </c>
    </row>
    <row r="2196" spans="1:13" hidden="1">
      <c r="A2196" s="229" t="s">
        <v>226</v>
      </c>
      <c r="B2196" s="225" t="s">
        <v>54</v>
      </c>
      <c r="C2196" s="225" t="s">
        <v>52</v>
      </c>
      <c r="D2196" s="225" t="s">
        <v>141</v>
      </c>
      <c r="E2196" s="225" t="s">
        <v>223</v>
      </c>
      <c r="F2196" s="225"/>
      <c r="G2196" s="232"/>
      <c r="H2196" s="232"/>
      <c r="I2196" s="232"/>
      <c r="J2196" s="207" t="e">
        <f>#REF!+H2196+I2196+G2196</f>
        <v>#REF!</v>
      </c>
      <c r="K2196" s="198">
        <v>1</v>
      </c>
    </row>
    <row r="2197" spans="1:13" ht="25.5" hidden="1">
      <c r="A2197" s="229" t="s">
        <v>227</v>
      </c>
      <c r="B2197" s="225" t="s">
        <v>54</v>
      </c>
      <c r="C2197" s="225" t="s">
        <v>52</v>
      </c>
      <c r="D2197" s="225" t="s">
        <v>141</v>
      </c>
      <c r="E2197" s="225" t="s">
        <v>223</v>
      </c>
      <c r="F2197" s="225"/>
      <c r="G2197" s="232"/>
      <c r="H2197" s="232"/>
      <c r="I2197" s="232"/>
      <c r="J2197" s="207" t="e">
        <f>#REF!+H2197+I2197+G2197</f>
        <v>#REF!</v>
      </c>
      <c r="K2197" s="198">
        <v>1</v>
      </c>
      <c r="L2197" s="283" t="e">
        <f>#REF!-#REF!</f>
        <v>#REF!</v>
      </c>
    </row>
    <row r="2198" spans="1:13" ht="13.5" hidden="1">
      <c r="A2198" s="227" t="s">
        <v>228</v>
      </c>
      <c r="B2198" s="225" t="s">
        <v>54</v>
      </c>
      <c r="C2198" s="225" t="s">
        <v>52</v>
      </c>
      <c r="D2198" s="225" t="s">
        <v>141</v>
      </c>
      <c r="E2198" s="225" t="s">
        <v>223</v>
      </c>
      <c r="F2198" s="225">
        <v>223</v>
      </c>
      <c r="G2198" s="228">
        <f>G2199+G2200+G2201+G2202</f>
        <v>0</v>
      </c>
      <c r="H2198" s="228">
        <f>H2199+H2200+H2201+H2202</f>
        <v>0</v>
      </c>
      <c r="I2198" s="228">
        <f>I2199+I2200+I2201+I2202</f>
        <v>0</v>
      </c>
      <c r="J2198" s="207" t="e">
        <f>#REF!+H2198+I2198+G2198</f>
        <v>#REF!</v>
      </c>
      <c r="K2198" s="198">
        <v>1</v>
      </c>
    </row>
    <row r="2199" spans="1:13" hidden="1">
      <c r="A2199" s="229" t="s">
        <v>229</v>
      </c>
      <c r="B2199" s="225" t="s">
        <v>54</v>
      </c>
      <c r="C2199" s="225" t="s">
        <v>52</v>
      </c>
      <c r="D2199" s="225" t="s">
        <v>141</v>
      </c>
      <c r="E2199" s="225" t="s">
        <v>223</v>
      </c>
      <c r="F2199" s="225"/>
      <c r="G2199" s="230"/>
      <c r="H2199" s="230"/>
      <c r="I2199" s="230"/>
      <c r="J2199" s="207" t="e">
        <f>#REF!+H2199+I2199+G2199</f>
        <v>#REF!</v>
      </c>
      <c r="K2199" s="198">
        <v>1</v>
      </c>
    </row>
    <row r="2200" spans="1:13" hidden="1">
      <c r="A2200" s="229" t="s">
        <v>230</v>
      </c>
      <c r="B2200" s="225" t="s">
        <v>54</v>
      </c>
      <c r="C2200" s="225" t="s">
        <v>52</v>
      </c>
      <c r="D2200" s="225" t="s">
        <v>141</v>
      </c>
      <c r="E2200" s="225" t="s">
        <v>223</v>
      </c>
      <c r="F2200" s="225"/>
      <c r="G2200" s="230"/>
      <c r="H2200" s="230"/>
      <c r="I2200" s="230"/>
      <c r="J2200" s="207" t="e">
        <f>#REF!+H2200+I2200+G2200</f>
        <v>#REF!</v>
      </c>
      <c r="K2200" s="198">
        <v>1</v>
      </c>
    </row>
    <row r="2201" spans="1:13" hidden="1">
      <c r="A2201" s="229" t="s">
        <v>231</v>
      </c>
      <c r="B2201" s="225" t="s">
        <v>54</v>
      </c>
      <c r="C2201" s="225" t="s">
        <v>52</v>
      </c>
      <c r="D2201" s="225" t="s">
        <v>141</v>
      </c>
      <c r="E2201" s="225" t="s">
        <v>223</v>
      </c>
      <c r="F2201" s="225"/>
      <c r="G2201" s="230"/>
      <c r="H2201" s="230"/>
      <c r="I2201" s="230"/>
      <c r="J2201" s="207" t="e">
        <f>#REF!+H2201+I2201+G2201</f>
        <v>#REF!</v>
      </c>
      <c r="K2201" s="198">
        <v>1</v>
      </c>
    </row>
    <row r="2202" spans="1:13" ht="21" hidden="1" customHeight="1">
      <c r="A2202" s="229" t="s">
        <v>232</v>
      </c>
      <c r="B2202" s="225" t="s">
        <v>54</v>
      </c>
      <c r="C2202" s="225" t="s">
        <v>52</v>
      </c>
      <c r="D2202" s="225" t="s">
        <v>141</v>
      </c>
      <c r="E2202" s="225" t="s">
        <v>223</v>
      </c>
      <c r="F2202" s="225"/>
      <c r="G2202" s="230"/>
      <c r="H2202" s="230"/>
      <c r="I2202" s="230"/>
      <c r="J2202" s="207" t="e">
        <f>#REF!+H2202+I2202+G2202</f>
        <v>#REF!</v>
      </c>
      <c r="K2202" s="198">
        <v>1</v>
      </c>
    </row>
    <row r="2203" spans="1:13" ht="14.25" hidden="1" customHeight="1">
      <c r="A2203" s="227" t="s">
        <v>233</v>
      </c>
      <c r="B2203" s="225" t="s">
        <v>54</v>
      </c>
      <c r="C2203" s="225" t="s">
        <v>52</v>
      </c>
      <c r="D2203" s="225" t="s">
        <v>141</v>
      </c>
      <c r="E2203" s="225" t="s">
        <v>223</v>
      </c>
      <c r="F2203" s="225">
        <v>224</v>
      </c>
      <c r="G2203" s="232"/>
      <c r="H2203" s="232"/>
      <c r="I2203" s="232"/>
      <c r="J2203" s="207" t="e">
        <f>#REF!+H2203+I2203+G2203</f>
        <v>#REF!</v>
      </c>
      <c r="K2203" s="198">
        <v>1</v>
      </c>
      <c r="L2203" s="283" t="e">
        <f>#REF!-#REF!</f>
        <v>#REF!</v>
      </c>
    </row>
    <row r="2204" spans="1:13" ht="16.5" customHeight="1">
      <c r="A2204" s="227" t="s">
        <v>234</v>
      </c>
      <c r="B2204" s="225" t="s">
        <v>54</v>
      </c>
      <c r="C2204" s="225" t="s">
        <v>52</v>
      </c>
      <c r="D2204" s="225" t="s">
        <v>141</v>
      </c>
      <c r="E2204" s="225" t="s">
        <v>223</v>
      </c>
      <c r="F2204" s="225">
        <v>225</v>
      </c>
      <c r="G2204" s="228">
        <f>G2205+G2206+G2207+G2208+G2209+G2210+G2211+G2212+G2213</f>
        <v>200</v>
      </c>
      <c r="H2204" s="228">
        <f>H2205+H2206+H2207+H2208+H2209+H2210+H2211+H2212+H2213</f>
        <v>500</v>
      </c>
      <c r="I2204" s="228">
        <f>I2205+I2206+I2207+I2208+I2209+I2210+I2211+I2212+I2213</f>
        <v>500</v>
      </c>
      <c r="J2204" s="207">
        <f>H2204+I2204+G2204</f>
        <v>1200</v>
      </c>
      <c r="K2204" s="198">
        <v>1</v>
      </c>
      <c r="L2204" s="283" t="e">
        <f>#REF!-#REF!</f>
        <v>#REF!</v>
      </c>
      <c r="M2204" s="283" t="e">
        <f>G2204-#REF!</f>
        <v>#REF!</v>
      </c>
    </row>
    <row r="2205" spans="1:13" ht="38.25">
      <c r="A2205" s="229" t="s">
        <v>235</v>
      </c>
      <c r="B2205" s="225" t="s">
        <v>54</v>
      </c>
      <c r="C2205" s="225" t="s">
        <v>52</v>
      </c>
      <c r="D2205" s="225" t="s">
        <v>141</v>
      </c>
      <c r="E2205" s="225" t="s">
        <v>223</v>
      </c>
      <c r="F2205" s="225"/>
      <c r="G2205" s="232">
        <v>100</v>
      </c>
      <c r="H2205" s="232">
        <v>500</v>
      </c>
      <c r="I2205" s="232">
        <v>500</v>
      </c>
      <c r="J2205" s="207">
        <f>H2205+I2205+G2205</f>
        <v>1100</v>
      </c>
      <c r="K2205" s="198">
        <v>1</v>
      </c>
      <c r="L2205" s="283" t="e">
        <f>#REF!-#REF!</f>
        <v>#REF!</v>
      </c>
      <c r="M2205" s="283" t="e">
        <f>G2205-#REF!</f>
        <v>#REF!</v>
      </c>
    </row>
    <row r="2206" spans="1:13" hidden="1">
      <c r="A2206" s="229" t="s">
        <v>236</v>
      </c>
      <c r="B2206" s="225" t="s">
        <v>54</v>
      </c>
      <c r="C2206" s="225" t="s">
        <v>52</v>
      </c>
      <c r="D2206" s="225" t="s">
        <v>141</v>
      </c>
      <c r="E2206" s="225" t="s">
        <v>223</v>
      </c>
      <c r="F2206" s="225"/>
      <c r="G2206" s="230"/>
      <c r="H2206" s="230"/>
      <c r="I2206" s="230"/>
      <c r="J2206" s="207" t="e">
        <f>#REF!+H2206+I2206+G2206</f>
        <v>#REF!</v>
      </c>
      <c r="K2206" s="198">
        <v>1</v>
      </c>
    </row>
    <row r="2207" spans="1:13" hidden="1">
      <c r="A2207" s="229" t="s">
        <v>237</v>
      </c>
      <c r="B2207" s="225" t="s">
        <v>54</v>
      </c>
      <c r="C2207" s="225" t="s">
        <v>52</v>
      </c>
      <c r="D2207" s="225" t="s">
        <v>141</v>
      </c>
      <c r="E2207" s="225" t="s">
        <v>223</v>
      </c>
      <c r="F2207" s="225"/>
      <c r="G2207" s="232"/>
      <c r="H2207" s="232"/>
      <c r="I2207" s="232"/>
      <c r="J2207" s="207" t="e">
        <f>#REF!+H2207+I2207+G2207</f>
        <v>#REF!</v>
      </c>
      <c r="K2207" s="198">
        <v>1</v>
      </c>
    </row>
    <row r="2208" spans="1:13">
      <c r="A2208" s="229" t="s">
        <v>238</v>
      </c>
      <c r="B2208" s="225" t="s">
        <v>54</v>
      </c>
      <c r="C2208" s="225" t="s">
        <v>52</v>
      </c>
      <c r="D2208" s="225" t="s">
        <v>141</v>
      </c>
      <c r="E2208" s="225" t="s">
        <v>223</v>
      </c>
      <c r="F2208" s="225"/>
      <c r="G2208" s="230">
        <v>100</v>
      </c>
      <c r="H2208" s="230"/>
      <c r="I2208" s="230"/>
      <c r="J2208" s="207">
        <f>H2208+I2208+G2208</f>
        <v>100</v>
      </c>
      <c r="K2208" s="198">
        <v>1</v>
      </c>
    </row>
    <row r="2209" spans="1:13" ht="38.25" hidden="1">
      <c r="A2209" s="229" t="s">
        <v>239</v>
      </c>
      <c r="B2209" s="225" t="s">
        <v>54</v>
      </c>
      <c r="C2209" s="225" t="s">
        <v>52</v>
      </c>
      <c r="D2209" s="225" t="s">
        <v>141</v>
      </c>
      <c r="E2209" s="225" t="s">
        <v>223</v>
      </c>
      <c r="F2209" s="225"/>
      <c r="G2209" s="230"/>
      <c r="H2209" s="230"/>
      <c r="I2209" s="230"/>
      <c r="J2209" s="207" t="e">
        <f>#REF!+H2209+I2209+G2209</f>
        <v>#REF!</v>
      </c>
      <c r="K2209" s="198">
        <v>1</v>
      </c>
    </row>
    <row r="2210" spans="1:13" hidden="1">
      <c r="A2210" s="229" t="s">
        <v>240</v>
      </c>
      <c r="B2210" s="225" t="s">
        <v>54</v>
      </c>
      <c r="C2210" s="225" t="s">
        <v>52</v>
      </c>
      <c r="D2210" s="225" t="s">
        <v>141</v>
      </c>
      <c r="E2210" s="225" t="s">
        <v>223</v>
      </c>
      <c r="F2210" s="225"/>
      <c r="G2210" s="232"/>
      <c r="H2210" s="232"/>
      <c r="I2210" s="232"/>
      <c r="J2210" s="207" t="e">
        <f>#REF!+H2210+I2210+G2210</f>
        <v>#REF!</v>
      </c>
      <c r="K2210" s="198">
        <v>1</v>
      </c>
    </row>
    <row r="2211" spans="1:13" ht="51" hidden="1">
      <c r="A2211" s="229" t="s">
        <v>241</v>
      </c>
      <c r="B2211" s="225" t="s">
        <v>54</v>
      </c>
      <c r="C2211" s="225" t="s">
        <v>52</v>
      </c>
      <c r="D2211" s="225" t="s">
        <v>141</v>
      </c>
      <c r="E2211" s="225" t="s">
        <v>223</v>
      </c>
      <c r="F2211" s="225"/>
      <c r="G2211" s="232"/>
      <c r="H2211" s="232"/>
      <c r="I2211" s="232"/>
      <c r="J2211" s="207" t="e">
        <f>#REF!+H2211+I2211+G2211</f>
        <v>#REF!</v>
      </c>
      <c r="K2211" s="198">
        <v>1</v>
      </c>
    </row>
    <row r="2212" spans="1:13" hidden="1">
      <c r="A2212" s="229" t="s">
        <v>242</v>
      </c>
      <c r="B2212" s="225" t="s">
        <v>54</v>
      </c>
      <c r="C2212" s="225" t="s">
        <v>52</v>
      </c>
      <c r="D2212" s="225" t="s">
        <v>141</v>
      </c>
      <c r="E2212" s="225" t="s">
        <v>223</v>
      </c>
      <c r="F2212" s="225"/>
      <c r="G2212" s="232"/>
      <c r="H2212" s="232"/>
      <c r="I2212" s="232"/>
      <c r="J2212" s="207" t="e">
        <f>#REF!+H2212+I2212+G2212</f>
        <v>#REF!</v>
      </c>
      <c r="K2212" s="198">
        <v>1</v>
      </c>
    </row>
    <row r="2213" spans="1:13" hidden="1">
      <c r="A2213" s="229" t="s">
        <v>220</v>
      </c>
      <c r="B2213" s="225" t="s">
        <v>54</v>
      </c>
      <c r="C2213" s="225" t="s">
        <v>52</v>
      </c>
      <c r="D2213" s="225" t="s">
        <v>141</v>
      </c>
      <c r="E2213" s="225" t="s">
        <v>223</v>
      </c>
      <c r="F2213" s="225"/>
      <c r="G2213" s="232"/>
      <c r="H2213" s="232"/>
      <c r="I2213" s="232"/>
      <c r="J2213" s="207" t="e">
        <f>#REF!+H2213+I2213+G2213</f>
        <v>#REF!</v>
      </c>
      <c r="K2213" s="198">
        <v>1</v>
      </c>
    </row>
    <row r="2214" spans="1:13" ht="13.5">
      <c r="A2214" s="227" t="s">
        <v>243</v>
      </c>
      <c r="B2214" s="225" t="s">
        <v>54</v>
      </c>
      <c r="C2214" s="225" t="s">
        <v>52</v>
      </c>
      <c r="D2214" s="225" t="s">
        <v>141</v>
      </c>
      <c r="E2214" s="225" t="s">
        <v>223</v>
      </c>
      <c r="F2214" s="225">
        <v>226</v>
      </c>
      <c r="G2214" s="228">
        <f>G2215+G2216+G2217+G2218+G2219+G2220+G2221+G2222+G2223+G2224+G2225+G2226+G2227+G2228+G2229+G2230</f>
        <v>0</v>
      </c>
      <c r="H2214" s="228">
        <f>H2215+H2216+H2217+H2218+H2219+H2220+H2221+H2222+H2223+H2224+H2225+H2226+H2227+H2228+H2229+H2230</f>
        <v>0</v>
      </c>
      <c r="I2214" s="228">
        <f>I2215+I2216+I2217+I2218+I2219+I2220+I2221+I2222+I2223+I2224+I2225+I2226+I2227+I2228+I2229+I2230</f>
        <v>0</v>
      </c>
      <c r="J2214" s="207">
        <f>H2214+I2214+G2214</f>
        <v>0</v>
      </c>
      <c r="K2214" s="198">
        <v>1</v>
      </c>
      <c r="L2214" s="283" t="e">
        <f>#REF!-#REF!</f>
        <v>#REF!</v>
      </c>
      <c r="M2214" s="283" t="e">
        <f>G2214-#REF!</f>
        <v>#REF!</v>
      </c>
    </row>
    <row r="2215" spans="1:13" ht="51" hidden="1">
      <c r="A2215" s="229" t="s">
        <v>244</v>
      </c>
      <c r="B2215" s="225" t="s">
        <v>54</v>
      </c>
      <c r="C2215" s="225" t="s">
        <v>52</v>
      </c>
      <c r="D2215" s="225" t="s">
        <v>141</v>
      </c>
      <c r="E2215" s="225" t="s">
        <v>223</v>
      </c>
      <c r="F2215" s="225"/>
      <c r="G2215" s="230"/>
      <c r="H2215" s="230"/>
      <c r="I2215" s="230"/>
      <c r="J2215" s="207" t="e">
        <f>#REF!+H2215+I2215+G2215</f>
        <v>#REF!</v>
      </c>
      <c r="K2215" s="198">
        <v>1</v>
      </c>
    </row>
    <row r="2216" spans="1:13" hidden="1">
      <c r="A2216" s="229" t="s">
        <v>245</v>
      </c>
      <c r="B2216" s="225" t="s">
        <v>54</v>
      </c>
      <c r="C2216" s="225" t="s">
        <v>52</v>
      </c>
      <c r="D2216" s="225" t="s">
        <v>141</v>
      </c>
      <c r="E2216" s="225" t="s">
        <v>223</v>
      </c>
      <c r="F2216" s="225"/>
      <c r="G2216" s="230"/>
      <c r="H2216" s="230"/>
      <c r="I2216" s="230"/>
      <c r="J2216" s="207" t="e">
        <f>#REF!+H2216+I2216+G2216</f>
        <v>#REF!</v>
      </c>
      <c r="K2216" s="198">
        <v>1</v>
      </c>
    </row>
    <row r="2217" spans="1:13" ht="25.5" hidden="1">
      <c r="A2217" s="229" t="s">
        <v>246</v>
      </c>
      <c r="B2217" s="225" t="s">
        <v>54</v>
      </c>
      <c r="C2217" s="225" t="s">
        <v>52</v>
      </c>
      <c r="D2217" s="225" t="s">
        <v>141</v>
      </c>
      <c r="E2217" s="225" t="s">
        <v>223</v>
      </c>
      <c r="F2217" s="225"/>
      <c r="G2217" s="230"/>
      <c r="H2217" s="230"/>
      <c r="I2217" s="230"/>
      <c r="J2217" s="207" t="e">
        <f>#REF!+H2217+I2217+G2217</f>
        <v>#REF!</v>
      </c>
      <c r="K2217" s="198">
        <v>1</v>
      </c>
    </row>
    <row r="2218" spans="1:13" hidden="1">
      <c r="A2218" s="229" t="s">
        <v>247</v>
      </c>
      <c r="B2218" s="225" t="s">
        <v>54</v>
      </c>
      <c r="C2218" s="225" t="s">
        <v>52</v>
      </c>
      <c r="D2218" s="225" t="s">
        <v>141</v>
      </c>
      <c r="E2218" s="225" t="s">
        <v>248</v>
      </c>
      <c r="F2218" s="225"/>
      <c r="G2218" s="232"/>
      <c r="H2218" s="232"/>
      <c r="I2218" s="232"/>
      <c r="J2218" s="207" t="e">
        <f>#REF!+H2218+I2218+G2218</f>
        <v>#REF!</v>
      </c>
      <c r="K2218" s="198">
        <v>1</v>
      </c>
    </row>
    <row r="2219" spans="1:13" ht="25.5" hidden="1">
      <c r="A2219" s="229" t="s">
        <v>261</v>
      </c>
      <c r="B2219" s="225" t="s">
        <v>54</v>
      </c>
      <c r="C2219" s="225" t="s">
        <v>52</v>
      </c>
      <c r="D2219" s="225" t="s">
        <v>141</v>
      </c>
      <c r="E2219" s="225" t="s">
        <v>223</v>
      </c>
      <c r="F2219" s="225"/>
      <c r="G2219" s="232"/>
      <c r="H2219" s="232"/>
      <c r="I2219" s="232"/>
      <c r="J2219" s="207" t="e">
        <f>#REF!+H2219+I2219+G2219</f>
        <v>#REF!</v>
      </c>
      <c r="K2219" s="198">
        <v>1</v>
      </c>
    </row>
    <row r="2220" spans="1:13" ht="38.25" hidden="1">
      <c r="A2220" s="229" t="s">
        <v>262</v>
      </c>
      <c r="B2220" s="225" t="s">
        <v>54</v>
      </c>
      <c r="C2220" s="225" t="s">
        <v>52</v>
      </c>
      <c r="D2220" s="225" t="s">
        <v>141</v>
      </c>
      <c r="E2220" s="225" t="s">
        <v>223</v>
      </c>
      <c r="F2220" s="225"/>
      <c r="G2220" s="232"/>
      <c r="H2220" s="232"/>
      <c r="I2220" s="232"/>
      <c r="J2220" s="207" t="e">
        <f>#REF!+H2220+I2220+G2220</f>
        <v>#REF!</v>
      </c>
      <c r="K2220" s="198">
        <v>1</v>
      </c>
    </row>
    <row r="2221" spans="1:13" ht="25.5" hidden="1">
      <c r="A2221" s="229" t="s">
        <v>263</v>
      </c>
      <c r="B2221" s="225" t="s">
        <v>54</v>
      </c>
      <c r="C2221" s="225" t="s">
        <v>52</v>
      </c>
      <c r="D2221" s="225" t="s">
        <v>141</v>
      </c>
      <c r="E2221" s="225" t="s">
        <v>223</v>
      </c>
      <c r="F2221" s="225"/>
      <c r="G2221" s="232"/>
      <c r="H2221" s="232"/>
      <c r="I2221" s="232"/>
      <c r="J2221" s="207" t="e">
        <f>#REF!+H2221+I2221+G2221</f>
        <v>#REF!</v>
      </c>
      <c r="K2221" s="198">
        <v>1</v>
      </c>
    </row>
    <row r="2222" spans="1:13" ht="25.5" hidden="1">
      <c r="A2222" s="229" t="s">
        <v>264</v>
      </c>
      <c r="B2222" s="225" t="s">
        <v>54</v>
      </c>
      <c r="C2222" s="225" t="s">
        <v>52</v>
      </c>
      <c r="D2222" s="225" t="s">
        <v>141</v>
      </c>
      <c r="E2222" s="225" t="s">
        <v>223</v>
      </c>
      <c r="F2222" s="225"/>
      <c r="G2222" s="232"/>
      <c r="H2222" s="232"/>
      <c r="I2222" s="232"/>
      <c r="J2222" s="207" t="e">
        <f>#REF!+H2222+I2222+G2222</f>
        <v>#REF!</v>
      </c>
      <c r="K2222" s="198">
        <v>1</v>
      </c>
    </row>
    <row r="2223" spans="1:13" hidden="1">
      <c r="A2223" s="229" t="s">
        <v>265</v>
      </c>
      <c r="B2223" s="225" t="s">
        <v>54</v>
      </c>
      <c r="C2223" s="225" t="s">
        <v>52</v>
      </c>
      <c r="D2223" s="225" t="s">
        <v>141</v>
      </c>
      <c r="E2223" s="225" t="s">
        <v>223</v>
      </c>
      <c r="F2223" s="225"/>
      <c r="G2223" s="232"/>
      <c r="H2223" s="232"/>
      <c r="I2223" s="232"/>
      <c r="J2223" s="207" t="e">
        <f>#REF!+H2223+I2223+G2223</f>
        <v>#REF!</v>
      </c>
      <c r="K2223" s="198">
        <v>1</v>
      </c>
    </row>
    <row r="2224" spans="1:13" hidden="1">
      <c r="A2224" s="229" t="s">
        <v>266</v>
      </c>
      <c r="B2224" s="225" t="s">
        <v>54</v>
      </c>
      <c r="C2224" s="225" t="s">
        <v>52</v>
      </c>
      <c r="D2224" s="225" t="s">
        <v>141</v>
      </c>
      <c r="E2224" s="225" t="s">
        <v>223</v>
      </c>
      <c r="F2224" s="225"/>
      <c r="G2224" s="232"/>
      <c r="H2224" s="232"/>
      <c r="I2224" s="232"/>
      <c r="J2224" s="207" t="e">
        <f>#REF!+H2224+I2224+G2224</f>
        <v>#REF!</v>
      </c>
      <c r="K2224" s="198">
        <v>1</v>
      </c>
    </row>
    <row r="2225" spans="1:13" ht="25.5" hidden="1">
      <c r="A2225" s="229" t="s">
        <v>267</v>
      </c>
      <c r="B2225" s="225" t="s">
        <v>54</v>
      </c>
      <c r="C2225" s="225" t="s">
        <v>52</v>
      </c>
      <c r="D2225" s="225" t="s">
        <v>141</v>
      </c>
      <c r="E2225" s="225" t="s">
        <v>223</v>
      </c>
      <c r="F2225" s="225"/>
      <c r="G2225" s="232"/>
      <c r="H2225" s="232"/>
      <c r="I2225" s="232"/>
      <c r="J2225" s="207" t="e">
        <f>#REF!+H2225+I2225+G2225</f>
        <v>#REF!</v>
      </c>
      <c r="K2225" s="198">
        <v>1</v>
      </c>
    </row>
    <row r="2226" spans="1:13" ht="25.5" hidden="1">
      <c r="A2226" s="229" t="s">
        <v>278</v>
      </c>
      <c r="B2226" s="225" t="s">
        <v>54</v>
      </c>
      <c r="C2226" s="225" t="s">
        <v>52</v>
      </c>
      <c r="D2226" s="225" t="s">
        <v>141</v>
      </c>
      <c r="E2226" s="225" t="s">
        <v>223</v>
      </c>
      <c r="F2226" s="225"/>
      <c r="G2226" s="232"/>
      <c r="H2226" s="232"/>
      <c r="I2226" s="232"/>
      <c r="J2226" s="207" t="e">
        <f>#REF!+H2226+I2226+G2226</f>
        <v>#REF!</v>
      </c>
      <c r="K2226" s="198">
        <v>1</v>
      </c>
    </row>
    <row r="2227" spans="1:13" ht="25.5" hidden="1">
      <c r="A2227" s="229" t="s">
        <v>279</v>
      </c>
      <c r="B2227" s="225" t="s">
        <v>54</v>
      </c>
      <c r="C2227" s="225" t="s">
        <v>52</v>
      </c>
      <c r="D2227" s="225" t="s">
        <v>141</v>
      </c>
      <c r="E2227" s="225" t="s">
        <v>223</v>
      </c>
      <c r="F2227" s="225"/>
      <c r="G2227" s="232"/>
      <c r="H2227" s="232"/>
      <c r="I2227" s="232"/>
      <c r="J2227" s="207" t="e">
        <f>#REF!+H2227+I2227+G2227</f>
        <v>#REF!</v>
      </c>
      <c r="K2227" s="198">
        <v>1</v>
      </c>
    </row>
    <row r="2228" spans="1:13" hidden="1">
      <c r="A2228" s="229" t="s">
        <v>280</v>
      </c>
      <c r="B2228" s="225" t="s">
        <v>54</v>
      </c>
      <c r="C2228" s="225" t="s">
        <v>52</v>
      </c>
      <c r="D2228" s="225" t="s">
        <v>141</v>
      </c>
      <c r="E2228" s="225" t="s">
        <v>223</v>
      </c>
      <c r="F2228" s="225"/>
      <c r="G2228" s="230"/>
      <c r="H2228" s="230"/>
      <c r="I2228" s="230"/>
      <c r="J2228" s="207" t="e">
        <f>#REF!+H2228+I2228+G2228</f>
        <v>#REF!</v>
      </c>
      <c r="K2228" s="198">
        <v>1</v>
      </c>
    </row>
    <row r="2229" spans="1:13" hidden="1">
      <c r="A2229" s="229" t="s">
        <v>281</v>
      </c>
      <c r="B2229" s="225" t="s">
        <v>54</v>
      </c>
      <c r="C2229" s="225" t="s">
        <v>52</v>
      </c>
      <c r="D2229" s="225" t="s">
        <v>141</v>
      </c>
      <c r="E2229" s="225" t="s">
        <v>223</v>
      </c>
      <c r="F2229" s="225"/>
      <c r="G2229" s="230"/>
      <c r="H2229" s="230"/>
      <c r="I2229" s="230"/>
      <c r="J2229" s="207" t="e">
        <f>#REF!+H2229+I2229+G2229</f>
        <v>#REF!</v>
      </c>
      <c r="K2229" s="198">
        <v>1</v>
      </c>
      <c r="L2229" s="283" t="e">
        <f>#REF!-#REF!</f>
        <v>#REF!</v>
      </c>
    </row>
    <row r="2230" spans="1:13">
      <c r="A2230" s="229" t="s">
        <v>220</v>
      </c>
      <c r="B2230" s="225" t="s">
        <v>54</v>
      </c>
      <c r="C2230" s="225" t="s">
        <v>52</v>
      </c>
      <c r="D2230" s="225" t="s">
        <v>141</v>
      </c>
      <c r="E2230" s="225" t="s">
        <v>223</v>
      </c>
      <c r="F2230" s="225"/>
      <c r="G2230" s="230"/>
      <c r="H2230" s="230"/>
      <c r="I2230" s="230"/>
      <c r="J2230" s="207">
        <f>H2230+I2230+G2230</f>
        <v>0</v>
      </c>
      <c r="K2230" s="198">
        <v>1</v>
      </c>
      <c r="M2230" s="283" t="e">
        <f>G2230-#REF!</f>
        <v>#REF!</v>
      </c>
    </row>
    <row r="2231" spans="1:13" ht="13.5" hidden="1">
      <c r="A2231" s="227" t="s">
        <v>282</v>
      </c>
      <c r="B2231" s="225" t="s">
        <v>54</v>
      </c>
      <c r="C2231" s="225" t="s">
        <v>52</v>
      </c>
      <c r="D2231" s="225" t="s">
        <v>141</v>
      </c>
      <c r="E2231" s="225" t="s">
        <v>194</v>
      </c>
      <c r="F2231" s="225">
        <v>230</v>
      </c>
      <c r="G2231" s="233">
        <f>G2232+G2233</f>
        <v>0</v>
      </c>
      <c r="H2231" s="233">
        <f>H2232+H2233</f>
        <v>0</v>
      </c>
      <c r="I2231" s="233">
        <f>I2232+I2233</f>
        <v>0</v>
      </c>
      <c r="J2231" s="207" t="e">
        <f>#REF!+H2231+I2231+G2231</f>
        <v>#REF!</v>
      </c>
      <c r="K2231" s="198">
        <v>1</v>
      </c>
    </row>
    <row r="2232" spans="1:13" hidden="1">
      <c r="A2232" s="229" t="s">
        <v>283</v>
      </c>
      <c r="B2232" s="225" t="s">
        <v>54</v>
      </c>
      <c r="C2232" s="225" t="s">
        <v>52</v>
      </c>
      <c r="D2232" s="225" t="s">
        <v>141</v>
      </c>
      <c r="E2232" s="225" t="s">
        <v>284</v>
      </c>
      <c r="F2232" s="225">
        <v>231</v>
      </c>
      <c r="G2232" s="232"/>
      <c r="H2232" s="232"/>
      <c r="I2232" s="232"/>
      <c r="J2232" s="207" t="e">
        <f>#REF!+H2232+I2232+G2232</f>
        <v>#REF!</v>
      </c>
      <c r="K2232" s="198">
        <v>1</v>
      </c>
    </row>
    <row r="2233" spans="1:13" hidden="1">
      <c r="A2233" s="229" t="s">
        <v>285</v>
      </c>
      <c r="B2233" s="225" t="s">
        <v>54</v>
      </c>
      <c r="C2233" s="225" t="s">
        <v>52</v>
      </c>
      <c r="D2233" s="225" t="s">
        <v>141</v>
      </c>
      <c r="E2233" s="225" t="s">
        <v>284</v>
      </c>
      <c r="F2233" s="225">
        <v>232</v>
      </c>
      <c r="G2233" s="232"/>
      <c r="H2233" s="232"/>
      <c r="I2233" s="232"/>
      <c r="J2233" s="207" t="e">
        <f>#REF!+H2233+I2233+G2233</f>
        <v>#REF!</v>
      </c>
      <c r="K2233" s="198">
        <v>1</v>
      </c>
    </row>
    <row r="2234" spans="1:13" ht="27" hidden="1">
      <c r="A2234" s="227" t="s">
        <v>286</v>
      </c>
      <c r="B2234" s="225" t="s">
        <v>54</v>
      </c>
      <c r="C2234" s="225" t="s">
        <v>52</v>
      </c>
      <c r="D2234" s="225" t="s">
        <v>141</v>
      </c>
      <c r="E2234" s="225" t="s">
        <v>223</v>
      </c>
      <c r="F2234" s="225">
        <v>240</v>
      </c>
      <c r="G2234" s="233">
        <f>G2235+G2236</f>
        <v>0</v>
      </c>
      <c r="H2234" s="233">
        <f>H2235+H2236</f>
        <v>0</v>
      </c>
      <c r="I2234" s="233">
        <f>I2235+I2236</f>
        <v>0</v>
      </c>
      <c r="J2234" s="207" t="e">
        <f>#REF!+H2234+I2234+G2234</f>
        <v>#REF!</v>
      </c>
      <c r="K2234" s="198">
        <v>1</v>
      </c>
    </row>
    <row r="2235" spans="1:13" ht="25.5" hidden="1">
      <c r="A2235" s="229" t="s">
        <v>287</v>
      </c>
      <c r="B2235" s="225" t="s">
        <v>54</v>
      </c>
      <c r="C2235" s="225" t="s">
        <v>52</v>
      </c>
      <c r="D2235" s="225" t="s">
        <v>141</v>
      </c>
      <c r="E2235" s="225" t="s">
        <v>223</v>
      </c>
      <c r="F2235" s="225">
        <v>241</v>
      </c>
      <c r="G2235" s="232"/>
      <c r="H2235" s="232"/>
      <c r="I2235" s="232"/>
      <c r="J2235" s="207" t="e">
        <f>#REF!+H2235+I2235+G2235</f>
        <v>#REF!</v>
      </c>
      <c r="K2235" s="198">
        <v>1</v>
      </c>
    </row>
    <row r="2236" spans="1:13" ht="25.5" hidden="1">
      <c r="A2236" s="229" t="s">
        <v>292</v>
      </c>
      <c r="B2236" s="225" t="s">
        <v>54</v>
      </c>
      <c r="C2236" s="225" t="s">
        <v>52</v>
      </c>
      <c r="D2236" s="225" t="s">
        <v>141</v>
      </c>
      <c r="E2236" s="225" t="s">
        <v>223</v>
      </c>
      <c r="F2236" s="225">
        <v>242</v>
      </c>
      <c r="G2236" s="232"/>
      <c r="H2236" s="232"/>
      <c r="I2236" s="232"/>
      <c r="J2236" s="207" t="e">
        <f>#REF!+H2236+I2236+G2236</f>
        <v>#REF!</v>
      </c>
      <c r="K2236" s="198">
        <v>1</v>
      </c>
    </row>
    <row r="2237" spans="1:13" ht="27" hidden="1">
      <c r="A2237" s="227" t="s">
        <v>293</v>
      </c>
      <c r="B2237" s="225" t="s">
        <v>54</v>
      </c>
      <c r="C2237" s="225" t="s">
        <v>52</v>
      </c>
      <c r="D2237" s="225" t="s">
        <v>141</v>
      </c>
      <c r="E2237" s="225" t="s">
        <v>294</v>
      </c>
      <c r="F2237" s="225" t="s">
        <v>295</v>
      </c>
      <c r="G2237" s="233">
        <f>G2238</f>
        <v>0</v>
      </c>
      <c r="H2237" s="233">
        <f>H2238</f>
        <v>0</v>
      </c>
      <c r="I2237" s="233">
        <f>I2238</f>
        <v>0</v>
      </c>
      <c r="J2237" s="207" t="e">
        <f>#REF!+H2237+I2237+G2237</f>
        <v>#REF!</v>
      </c>
      <c r="K2237" s="198">
        <v>1</v>
      </c>
    </row>
    <row r="2238" spans="1:13" ht="25.5" hidden="1">
      <c r="A2238" s="229" t="s">
        <v>296</v>
      </c>
      <c r="B2238" s="225" t="s">
        <v>54</v>
      </c>
      <c r="C2238" s="225" t="s">
        <v>52</v>
      </c>
      <c r="D2238" s="225" t="s">
        <v>141</v>
      </c>
      <c r="E2238" s="225" t="s">
        <v>297</v>
      </c>
      <c r="F2238" s="225" t="s">
        <v>298</v>
      </c>
      <c r="G2238" s="232"/>
      <c r="H2238" s="232"/>
      <c r="I2238" s="232"/>
      <c r="J2238" s="207" t="e">
        <f>#REF!+H2238+I2238+G2238</f>
        <v>#REF!</v>
      </c>
      <c r="K2238" s="198">
        <v>1</v>
      </c>
    </row>
    <row r="2239" spans="1:13" ht="13.5" hidden="1">
      <c r="A2239" s="227" t="s">
        <v>299</v>
      </c>
      <c r="B2239" s="225" t="s">
        <v>54</v>
      </c>
      <c r="C2239" s="225" t="s">
        <v>52</v>
      </c>
      <c r="D2239" s="225" t="s">
        <v>141</v>
      </c>
      <c r="E2239" s="225" t="s">
        <v>300</v>
      </c>
      <c r="F2239" s="225">
        <v>260</v>
      </c>
      <c r="G2239" s="233">
        <f>G2240+G2243</f>
        <v>0</v>
      </c>
      <c r="H2239" s="233">
        <f>H2240+H2243</f>
        <v>0</v>
      </c>
      <c r="I2239" s="233">
        <f>I2240+I2243</f>
        <v>0</v>
      </c>
      <c r="J2239" s="207" t="e">
        <f>#REF!+H2239+I2239+G2239</f>
        <v>#REF!</v>
      </c>
      <c r="K2239" s="198">
        <v>1</v>
      </c>
    </row>
    <row r="2240" spans="1:13" ht="25.5" hidden="1">
      <c r="A2240" s="229" t="s">
        <v>301</v>
      </c>
      <c r="B2240" s="225" t="s">
        <v>54</v>
      </c>
      <c r="C2240" s="225" t="s">
        <v>52</v>
      </c>
      <c r="D2240" s="225" t="s">
        <v>141</v>
      </c>
      <c r="E2240" s="225" t="s">
        <v>302</v>
      </c>
      <c r="F2240" s="225">
        <v>262</v>
      </c>
      <c r="G2240" s="233">
        <f>G2241+G2242</f>
        <v>0</v>
      </c>
      <c r="H2240" s="233">
        <f>H2241+H2242</f>
        <v>0</v>
      </c>
      <c r="I2240" s="233">
        <f>I2241+I2242</f>
        <v>0</v>
      </c>
      <c r="J2240" s="207" t="e">
        <f>#REF!+H2240+I2240+G2240</f>
        <v>#REF!</v>
      </c>
      <c r="K2240" s="198">
        <v>1</v>
      </c>
    </row>
    <row r="2241" spans="1:13" hidden="1">
      <c r="A2241" s="229" t="s">
        <v>303</v>
      </c>
      <c r="B2241" s="225" t="s">
        <v>54</v>
      </c>
      <c r="C2241" s="225" t="s">
        <v>52</v>
      </c>
      <c r="D2241" s="225" t="s">
        <v>141</v>
      </c>
      <c r="E2241" s="225" t="s">
        <v>302</v>
      </c>
      <c r="F2241" s="225"/>
      <c r="G2241" s="230"/>
      <c r="H2241" s="230"/>
      <c r="I2241" s="230"/>
      <c r="J2241" s="207" t="e">
        <f>#REF!+H2241+I2241+G2241</f>
        <v>#REF!</v>
      </c>
      <c r="K2241" s="198">
        <v>1</v>
      </c>
    </row>
    <row r="2242" spans="1:13" hidden="1">
      <c r="A2242" s="229" t="s">
        <v>304</v>
      </c>
      <c r="B2242" s="225" t="s">
        <v>54</v>
      </c>
      <c r="C2242" s="225" t="s">
        <v>52</v>
      </c>
      <c r="D2242" s="225" t="s">
        <v>141</v>
      </c>
      <c r="E2242" s="225" t="s">
        <v>302</v>
      </c>
      <c r="F2242" s="225"/>
      <c r="G2242" s="230"/>
      <c r="H2242" s="230"/>
      <c r="I2242" s="230"/>
      <c r="J2242" s="207" t="e">
        <f>#REF!+H2242+I2242+G2242</f>
        <v>#REF!</v>
      </c>
      <c r="K2242" s="198">
        <v>1</v>
      </c>
    </row>
    <row r="2243" spans="1:13" ht="25.5" hidden="1">
      <c r="A2243" s="229" t="s">
        <v>305</v>
      </c>
      <c r="B2243" s="225" t="s">
        <v>54</v>
      </c>
      <c r="C2243" s="225" t="s">
        <v>52</v>
      </c>
      <c r="D2243" s="225" t="s">
        <v>141</v>
      </c>
      <c r="E2243" s="225" t="s">
        <v>306</v>
      </c>
      <c r="F2243" s="225" t="s">
        <v>307</v>
      </c>
      <c r="G2243" s="230"/>
      <c r="H2243" s="230"/>
      <c r="I2243" s="230"/>
      <c r="J2243" s="207" t="e">
        <f>#REF!+H2243+I2243+G2243</f>
        <v>#REF!</v>
      </c>
      <c r="K2243" s="198">
        <v>1</v>
      </c>
    </row>
    <row r="2244" spans="1:13" ht="13.5" hidden="1">
      <c r="A2244" s="227" t="s">
        <v>308</v>
      </c>
      <c r="B2244" s="225" t="s">
        <v>54</v>
      </c>
      <c r="C2244" s="225" t="s">
        <v>52</v>
      </c>
      <c r="D2244" s="225" t="s">
        <v>141</v>
      </c>
      <c r="E2244" s="225" t="s">
        <v>223</v>
      </c>
      <c r="F2244" s="225">
        <v>290</v>
      </c>
      <c r="G2244" s="228">
        <f>G2245+G2246+G2247+G2248+G2249+G2250+G2251+G2252</f>
        <v>0</v>
      </c>
      <c r="H2244" s="228">
        <f>H2245+H2246+H2247+H2248+H2249+H2250+H2251+H2252</f>
        <v>0</v>
      </c>
      <c r="I2244" s="228">
        <f>I2245+I2246+I2247+I2248+I2249+I2250+I2251+I2252</f>
        <v>0</v>
      </c>
      <c r="J2244" s="207" t="e">
        <f>#REF!+H2244+I2244+G2244</f>
        <v>#REF!</v>
      </c>
      <c r="K2244" s="198">
        <v>1</v>
      </c>
    </row>
    <row r="2245" spans="1:13" ht="25.5" hidden="1">
      <c r="A2245" s="229" t="s">
        <v>309</v>
      </c>
      <c r="B2245" s="225" t="s">
        <v>54</v>
      </c>
      <c r="C2245" s="225" t="s">
        <v>52</v>
      </c>
      <c r="D2245" s="225" t="s">
        <v>141</v>
      </c>
      <c r="E2245" s="225" t="s">
        <v>310</v>
      </c>
      <c r="F2245" s="225"/>
      <c r="G2245" s="230"/>
      <c r="H2245" s="230"/>
      <c r="I2245" s="230"/>
      <c r="J2245" s="207" t="e">
        <f>#REF!+H2245+I2245+G2245</f>
        <v>#REF!</v>
      </c>
      <c r="K2245" s="198">
        <v>1</v>
      </c>
    </row>
    <row r="2246" spans="1:13" hidden="1">
      <c r="A2246" s="229" t="s">
        <v>311</v>
      </c>
      <c r="B2246" s="225" t="s">
        <v>54</v>
      </c>
      <c r="C2246" s="225" t="s">
        <v>52</v>
      </c>
      <c r="D2246" s="225" t="s">
        <v>141</v>
      </c>
      <c r="E2246" s="225" t="s">
        <v>312</v>
      </c>
      <c r="F2246" s="225"/>
      <c r="G2246" s="232"/>
      <c r="H2246" s="232"/>
      <c r="I2246" s="232"/>
      <c r="J2246" s="207" t="e">
        <f>#REF!+H2246+I2246+G2246</f>
        <v>#REF!</v>
      </c>
      <c r="K2246" s="198">
        <v>1</v>
      </c>
    </row>
    <row r="2247" spans="1:13" hidden="1">
      <c r="A2247" s="229" t="s">
        <v>313</v>
      </c>
      <c r="B2247" s="225" t="s">
        <v>54</v>
      </c>
      <c r="C2247" s="225" t="s">
        <v>52</v>
      </c>
      <c r="D2247" s="225" t="s">
        <v>141</v>
      </c>
      <c r="E2247" s="225" t="s">
        <v>223</v>
      </c>
      <c r="F2247" s="225"/>
      <c r="G2247" s="232"/>
      <c r="H2247" s="232"/>
      <c r="I2247" s="232"/>
      <c r="J2247" s="207" t="e">
        <f>#REF!+H2247+I2247+G2247</f>
        <v>#REF!</v>
      </c>
      <c r="K2247" s="198">
        <v>1</v>
      </c>
    </row>
    <row r="2248" spans="1:13" hidden="1">
      <c r="A2248" s="229" t="s">
        <v>314</v>
      </c>
      <c r="B2248" s="225" t="s">
        <v>54</v>
      </c>
      <c r="C2248" s="225" t="s">
        <v>52</v>
      </c>
      <c r="D2248" s="225" t="s">
        <v>141</v>
      </c>
      <c r="E2248" s="225" t="s">
        <v>223</v>
      </c>
      <c r="F2248" s="225"/>
      <c r="G2248" s="232"/>
      <c r="H2248" s="232"/>
      <c r="I2248" s="232"/>
      <c r="J2248" s="207" t="e">
        <f>#REF!+H2248+I2248+G2248</f>
        <v>#REF!</v>
      </c>
      <c r="K2248" s="198">
        <v>1</v>
      </c>
    </row>
    <row r="2249" spans="1:13" hidden="1">
      <c r="A2249" s="229" t="s">
        <v>315</v>
      </c>
      <c r="B2249" s="225" t="s">
        <v>54</v>
      </c>
      <c r="C2249" s="225" t="s">
        <v>52</v>
      </c>
      <c r="D2249" s="225" t="s">
        <v>141</v>
      </c>
      <c r="E2249" s="225" t="s">
        <v>223</v>
      </c>
      <c r="F2249" s="225"/>
      <c r="G2249" s="230"/>
      <c r="H2249" s="230"/>
      <c r="I2249" s="230"/>
      <c r="J2249" s="207" t="e">
        <f>#REF!+H2249+I2249+G2249</f>
        <v>#REF!</v>
      </c>
      <c r="K2249" s="198">
        <v>1</v>
      </c>
    </row>
    <row r="2250" spans="1:13" ht="38.25" hidden="1">
      <c r="A2250" s="229" t="s">
        <v>316</v>
      </c>
      <c r="B2250" s="225" t="s">
        <v>54</v>
      </c>
      <c r="C2250" s="225" t="s">
        <v>52</v>
      </c>
      <c r="D2250" s="225" t="s">
        <v>141</v>
      </c>
      <c r="E2250" s="225" t="s">
        <v>223</v>
      </c>
      <c r="F2250" s="225"/>
      <c r="G2250" s="230"/>
      <c r="H2250" s="230"/>
      <c r="I2250" s="230"/>
      <c r="J2250" s="207" t="e">
        <f>#REF!+H2250+I2250+G2250</f>
        <v>#REF!</v>
      </c>
      <c r="K2250" s="198">
        <v>1</v>
      </c>
    </row>
    <row r="2251" spans="1:13" hidden="1">
      <c r="A2251" s="229" t="s">
        <v>317</v>
      </c>
      <c r="B2251" s="225" t="s">
        <v>54</v>
      </c>
      <c r="C2251" s="225" t="s">
        <v>52</v>
      </c>
      <c r="D2251" s="225" t="s">
        <v>141</v>
      </c>
      <c r="E2251" s="225" t="s">
        <v>223</v>
      </c>
      <c r="F2251" s="225"/>
      <c r="G2251" s="230"/>
      <c r="H2251" s="230"/>
      <c r="I2251" s="230"/>
      <c r="J2251" s="207" t="e">
        <f>#REF!+H2251+I2251+G2251</f>
        <v>#REF!</v>
      </c>
      <c r="K2251" s="198">
        <v>1</v>
      </c>
    </row>
    <row r="2252" spans="1:13" hidden="1">
      <c r="A2252" s="229" t="s">
        <v>220</v>
      </c>
      <c r="B2252" s="225" t="s">
        <v>54</v>
      </c>
      <c r="C2252" s="225" t="s">
        <v>52</v>
      </c>
      <c r="D2252" s="225" t="s">
        <v>141</v>
      </c>
      <c r="E2252" s="225" t="s">
        <v>223</v>
      </c>
      <c r="F2252" s="225"/>
      <c r="G2252" s="232"/>
      <c r="H2252" s="232"/>
      <c r="I2252" s="232"/>
      <c r="J2252" s="207" t="e">
        <f>#REF!+H2252+I2252+G2252</f>
        <v>#REF!</v>
      </c>
      <c r="K2252" s="198">
        <v>1</v>
      </c>
    </row>
    <row r="2253" spans="1:13" ht="13.5">
      <c r="A2253" s="227" t="s">
        <v>319</v>
      </c>
      <c r="B2253" s="225" t="s">
        <v>54</v>
      </c>
      <c r="C2253" s="225" t="s">
        <v>52</v>
      </c>
      <c r="D2253" s="225" t="s">
        <v>141</v>
      </c>
      <c r="E2253" s="225" t="s">
        <v>223</v>
      </c>
      <c r="F2253" s="234">
        <v>300</v>
      </c>
      <c r="G2253" s="235">
        <f>G2254+G2260+G2261</f>
        <v>200</v>
      </c>
      <c r="H2253" s="235">
        <f>H2254+H2260+H2261</f>
        <v>700</v>
      </c>
      <c r="I2253" s="235">
        <f>I2254+I2260+I2261</f>
        <v>700</v>
      </c>
      <c r="J2253" s="207">
        <f>H2253+I2253+G2253</f>
        <v>1600</v>
      </c>
      <c r="K2253" s="198">
        <v>1</v>
      </c>
      <c r="L2253" s="283" t="e">
        <f>#REF!-#REF!</f>
        <v>#REF!</v>
      </c>
      <c r="M2253" s="283" t="e">
        <f>G2253-#REF!</f>
        <v>#REF!</v>
      </c>
    </row>
    <row r="2254" spans="1:13" ht="25.5">
      <c r="A2254" s="231" t="s">
        <v>320</v>
      </c>
      <c r="B2254" s="225" t="s">
        <v>54</v>
      </c>
      <c r="C2254" s="225" t="s">
        <v>52</v>
      </c>
      <c r="D2254" s="225" t="s">
        <v>141</v>
      </c>
      <c r="E2254" s="225" t="s">
        <v>223</v>
      </c>
      <c r="F2254" s="225">
        <v>310</v>
      </c>
      <c r="G2254" s="228">
        <f>G2255+G2256+G2257+G2258+G2259</f>
        <v>0</v>
      </c>
      <c r="H2254" s="228">
        <f>H2255+H2256+H2257+H2258+H2259</f>
        <v>500</v>
      </c>
      <c r="I2254" s="228">
        <f>I2255+I2256+I2257+I2258+I2259</f>
        <v>500</v>
      </c>
      <c r="J2254" s="207">
        <f>H2254+I2254+G2254</f>
        <v>1000</v>
      </c>
      <c r="K2254" s="198">
        <v>1</v>
      </c>
      <c r="L2254" s="283" t="e">
        <f>#REF!-#REF!</f>
        <v>#REF!</v>
      </c>
      <c r="M2254" s="283" t="e">
        <f>G2254-#REF!</f>
        <v>#REF!</v>
      </c>
    </row>
    <row r="2255" spans="1:13" ht="38.25" hidden="1">
      <c r="A2255" s="229" t="s">
        <v>321</v>
      </c>
      <c r="B2255" s="225" t="s">
        <v>54</v>
      </c>
      <c r="C2255" s="225" t="s">
        <v>52</v>
      </c>
      <c r="D2255" s="225" t="s">
        <v>141</v>
      </c>
      <c r="E2255" s="225" t="s">
        <v>223</v>
      </c>
      <c r="F2255" s="225"/>
      <c r="G2255" s="232"/>
      <c r="H2255" s="232"/>
      <c r="I2255" s="232"/>
      <c r="J2255" s="207" t="e">
        <f>#REF!+H2255+I2255+G2255</f>
        <v>#REF!</v>
      </c>
      <c r="K2255" s="198">
        <v>1</v>
      </c>
      <c r="L2255" s="283" t="e">
        <f>#REF!-#REF!</f>
        <v>#REF!</v>
      </c>
    </row>
    <row r="2256" spans="1:13">
      <c r="A2256" s="229" t="s">
        <v>322</v>
      </c>
      <c r="B2256" s="225" t="s">
        <v>54</v>
      </c>
      <c r="C2256" s="225" t="s">
        <v>52</v>
      </c>
      <c r="D2256" s="225" t="s">
        <v>141</v>
      </c>
      <c r="E2256" s="225"/>
      <c r="F2256" s="225"/>
      <c r="G2256" s="232"/>
      <c r="H2256" s="232">
        <v>500</v>
      </c>
      <c r="I2256" s="232">
        <v>500</v>
      </c>
      <c r="J2256" s="207">
        <f>H2256+I2256+G2256</f>
        <v>1000</v>
      </c>
      <c r="K2256" s="198">
        <v>1</v>
      </c>
      <c r="M2256" s="283" t="e">
        <f>G2256-#REF!</f>
        <v>#REF!</v>
      </c>
    </row>
    <row r="2257" spans="1:12" hidden="1">
      <c r="A2257" s="229" t="s">
        <v>323</v>
      </c>
      <c r="B2257" s="225" t="s">
        <v>54</v>
      </c>
      <c r="C2257" s="225" t="s">
        <v>52</v>
      </c>
      <c r="D2257" s="225" t="s">
        <v>141</v>
      </c>
      <c r="E2257" s="225" t="s">
        <v>223</v>
      </c>
      <c r="F2257" s="225"/>
      <c r="G2257" s="232"/>
      <c r="H2257" s="232"/>
      <c r="I2257" s="232"/>
      <c r="J2257" s="207" t="e">
        <f>#REF!+H2257+I2257+G2257</f>
        <v>#REF!</v>
      </c>
      <c r="K2257" s="198">
        <v>1</v>
      </c>
    </row>
    <row r="2258" spans="1:12" ht="38.25" hidden="1">
      <c r="A2258" s="229" t="s">
        <v>324</v>
      </c>
      <c r="B2258" s="225" t="s">
        <v>54</v>
      </c>
      <c r="C2258" s="225" t="s">
        <v>52</v>
      </c>
      <c r="D2258" s="225" t="s">
        <v>141</v>
      </c>
      <c r="E2258" s="225" t="s">
        <v>223</v>
      </c>
      <c r="F2258" s="225"/>
      <c r="G2258" s="230"/>
      <c r="H2258" s="230"/>
      <c r="I2258" s="230"/>
      <c r="J2258" s="207" t="e">
        <f>#REF!+H2258+I2258+G2258</f>
        <v>#REF!</v>
      </c>
      <c r="K2258" s="198">
        <v>1</v>
      </c>
    </row>
    <row r="2259" spans="1:12" hidden="1">
      <c r="A2259" s="229" t="s">
        <v>220</v>
      </c>
      <c r="B2259" s="225" t="s">
        <v>54</v>
      </c>
      <c r="C2259" s="225" t="s">
        <v>52</v>
      </c>
      <c r="D2259" s="225" t="s">
        <v>141</v>
      </c>
      <c r="E2259" s="225" t="s">
        <v>223</v>
      </c>
      <c r="F2259" s="225"/>
      <c r="G2259" s="232"/>
      <c r="H2259" s="232"/>
      <c r="I2259" s="232"/>
      <c r="J2259" s="207" t="e">
        <f>#REF!+H2259+I2259+G2259</f>
        <v>#REF!</v>
      </c>
      <c r="K2259" s="198">
        <v>1</v>
      </c>
    </row>
    <row r="2260" spans="1:12" hidden="1">
      <c r="A2260" s="231" t="s">
        <v>325</v>
      </c>
      <c r="B2260" s="225" t="s">
        <v>54</v>
      </c>
      <c r="C2260" s="225" t="s">
        <v>52</v>
      </c>
      <c r="D2260" s="225" t="s">
        <v>141</v>
      </c>
      <c r="E2260" s="225" t="s">
        <v>223</v>
      </c>
      <c r="F2260" s="225">
        <v>320</v>
      </c>
      <c r="G2260" s="232"/>
      <c r="H2260" s="232"/>
      <c r="I2260" s="232"/>
      <c r="J2260" s="207" t="e">
        <f>#REF!+H2260+I2260+G2260</f>
        <v>#REF!</v>
      </c>
      <c r="K2260" s="198">
        <v>1</v>
      </c>
    </row>
    <row r="2261" spans="1:12" ht="25.5">
      <c r="A2261" s="231" t="s">
        <v>326</v>
      </c>
      <c r="B2261" s="225" t="s">
        <v>54</v>
      </c>
      <c r="C2261" s="225" t="s">
        <v>52</v>
      </c>
      <c r="D2261" s="225" t="s">
        <v>141</v>
      </c>
      <c r="E2261" s="225" t="s">
        <v>223</v>
      </c>
      <c r="F2261" s="225">
        <v>340</v>
      </c>
      <c r="G2261" s="228">
        <f>G2262+G2263+G2264+G2265+G2266+G2267+G2268+G2269+G2270</f>
        <v>200</v>
      </c>
      <c r="H2261" s="228">
        <f>H2262+H2263+H2264+H2265+H2266+H2267+H2268+H2269+H2270</f>
        <v>200</v>
      </c>
      <c r="I2261" s="228">
        <f>I2262+I2263+I2264+I2265+I2266+I2267+I2268+I2269+I2270</f>
        <v>200</v>
      </c>
      <c r="J2261" s="207">
        <f>H2261+I2261+G2261</f>
        <v>600</v>
      </c>
      <c r="K2261" s="198">
        <v>1</v>
      </c>
      <c r="L2261" s="283" t="e">
        <f>#REF!-#REF!</f>
        <v>#REF!</v>
      </c>
    </row>
    <row r="2262" spans="1:12" hidden="1">
      <c r="A2262" s="229" t="s">
        <v>327</v>
      </c>
      <c r="B2262" s="225" t="s">
        <v>54</v>
      </c>
      <c r="C2262" s="225" t="s">
        <v>52</v>
      </c>
      <c r="D2262" s="225" t="s">
        <v>141</v>
      </c>
      <c r="E2262" s="225" t="s">
        <v>223</v>
      </c>
      <c r="F2262" s="225"/>
      <c r="G2262" s="232"/>
      <c r="H2262" s="232"/>
      <c r="I2262" s="232"/>
      <c r="J2262" s="207" t="e">
        <f>#REF!+H2262+I2262+G2262</f>
        <v>#REF!</v>
      </c>
      <c r="K2262" s="198">
        <v>1</v>
      </c>
    </row>
    <row r="2263" spans="1:12" hidden="1">
      <c r="A2263" s="229" t="s">
        <v>328</v>
      </c>
      <c r="B2263" s="225" t="s">
        <v>54</v>
      </c>
      <c r="C2263" s="225" t="s">
        <v>52</v>
      </c>
      <c r="D2263" s="225" t="s">
        <v>141</v>
      </c>
      <c r="E2263" s="225" t="s">
        <v>223</v>
      </c>
      <c r="F2263" s="225"/>
      <c r="G2263" s="230"/>
      <c r="H2263" s="230"/>
      <c r="I2263" s="230"/>
      <c r="J2263" s="207" t="e">
        <f>#REF!+H2263+I2263+G2263</f>
        <v>#REF!</v>
      </c>
      <c r="K2263" s="198">
        <v>1</v>
      </c>
    </row>
    <row r="2264" spans="1:12" hidden="1">
      <c r="A2264" s="229" t="s">
        <v>329</v>
      </c>
      <c r="B2264" s="225" t="s">
        <v>54</v>
      </c>
      <c r="C2264" s="225" t="s">
        <v>52</v>
      </c>
      <c r="D2264" s="225" t="s">
        <v>141</v>
      </c>
      <c r="E2264" s="225" t="s">
        <v>223</v>
      </c>
      <c r="F2264" s="225"/>
      <c r="G2264" s="230"/>
      <c r="H2264" s="230"/>
      <c r="I2264" s="230"/>
      <c r="J2264" s="207" t="e">
        <f>#REF!+H2264+I2264+G2264</f>
        <v>#REF!</v>
      </c>
      <c r="K2264" s="198">
        <v>1</v>
      </c>
    </row>
    <row r="2265" spans="1:12" hidden="1">
      <c r="A2265" s="229" t="s">
        <v>330</v>
      </c>
      <c r="B2265" s="225" t="s">
        <v>54</v>
      </c>
      <c r="C2265" s="225" t="s">
        <v>52</v>
      </c>
      <c r="D2265" s="225" t="s">
        <v>141</v>
      </c>
      <c r="E2265" s="225" t="s">
        <v>223</v>
      </c>
      <c r="F2265" s="225"/>
      <c r="G2265" s="230"/>
      <c r="H2265" s="230"/>
      <c r="I2265" s="230"/>
      <c r="J2265" s="207" t="e">
        <f>#REF!+H2265+I2265+G2265</f>
        <v>#REF!</v>
      </c>
      <c r="K2265" s="198">
        <v>1</v>
      </c>
    </row>
    <row r="2266" spans="1:12" hidden="1">
      <c r="A2266" s="229" t="s">
        <v>331</v>
      </c>
      <c r="B2266" s="225" t="s">
        <v>54</v>
      </c>
      <c r="C2266" s="225" t="s">
        <v>52</v>
      </c>
      <c r="D2266" s="225" t="s">
        <v>141</v>
      </c>
      <c r="E2266" s="225" t="s">
        <v>223</v>
      </c>
      <c r="F2266" s="225"/>
      <c r="G2266" s="230"/>
      <c r="H2266" s="230"/>
      <c r="I2266" s="230"/>
      <c r="J2266" s="207" t="e">
        <f>#REF!+H2266+I2266+G2266</f>
        <v>#REF!</v>
      </c>
      <c r="K2266" s="198">
        <v>1</v>
      </c>
    </row>
    <row r="2267" spans="1:12" hidden="1">
      <c r="A2267" s="229" t="s">
        <v>332</v>
      </c>
      <c r="B2267" s="225" t="s">
        <v>54</v>
      </c>
      <c r="C2267" s="225" t="s">
        <v>52</v>
      </c>
      <c r="D2267" s="225" t="s">
        <v>141</v>
      </c>
      <c r="E2267" s="225" t="s">
        <v>223</v>
      </c>
      <c r="F2267" s="225"/>
      <c r="G2267" s="230"/>
      <c r="H2267" s="230"/>
      <c r="I2267" s="230"/>
      <c r="J2267" s="207" t="e">
        <f>#REF!+H2267+I2267+G2267</f>
        <v>#REF!</v>
      </c>
      <c r="K2267" s="198">
        <v>1</v>
      </c>
    </row>
    <row r="2268" spans="1:12" ht="25.5" hidden="1">
      <c r="A2268" s="229" t="s">
        <v>333</v>
      </c>
      <c r="B2268" s="225" t="s">
        <v>54</v>
      </c>
      <c r="C2268" s="225" t="s">
        <v>52</v>
      </c>
      <c r="D2268" s="225" t="s">
        <v>141</v>
      </c>
      <c r="E2268" s="225" t="s">
        <v>223</v>
      </c>
      <c r="F2268" s="225"/>
      <c r="G2268" s="230"/>
      <c r="H2268" s="230"/>
      <c r="I2268" s="230"/>
      <c r="J2268" s="207" t="e">
        <f>#REF!+H2268+I2268+G2268</f>
        <v>#REF!</v>
      </c>
      <c r="K2268" s="198">
        <v>1</v>
      </c>
    </row>
    <row r="2269" spans="1:12" ht="25.5" hidden="1">
      <c r="A2269" s="229" t="s">
        <v>334</v>
      </c>
      <c r="B2269" s="225" t="s">
        <v>54</v>
      </c>
      <c r="C2269" s="225" t="s">
        <v>52</v>
      </c>
      <c r="D2269" s="225" t="s">
        <v>141</v>
      </c>
      <c r="E2269" s="225" t="s">
        <v>248</v>
      </c>
      <c r="F2269" s="225"/>
      <c r="G2269" s="230"/>
      <c r="H2269" s="230"/>
      <c r="I2269" s="230"/>
      <c r="J2269" s="207" t="e">
        <f>#REF!+H2269+I2269+G2269</f>
        <v>#REF!</v>
      </c>
      <c r="K2269" s="198">
        <v>1</v>
      </c>
    </row>
    <row r="2270" spans="1:12">
      <c r="A2270" s="229" t="s">
        <v>335</v>
      </c>
      <c r="B2270" s="225" t="s">
        <v>54</v>
      </c>
      <c r="C2270" s="225" t="s">
        <v>52</v>
      </c>
      <c r="D2270" s="225" t="s">
        <v>141</v>
      </c>
      <c r="E2270" s="225" t="s">
        <v>223</v>
      </c>
      <c r="F2270" s="225"/>
      <c r="G2270" s="230">
        <v>200</v>
      </c>
      <c r="H2270" s="230">
        <v>200</v>
      </c>
      <c r="I2270" s="230">
        <v>200</v>
      </c>
      <c r="J2270" s="207">
        <f>H2270+I2270+G2270</f>
        <v>600</v>
      </c>
      <c r="K2270" s="198">
        <v>1</v>
      </c>
      <c r="L2270" s="283" t="e">
        <f>#REF!-#REF!</f>
        <v>#REF!</v>
      </c>
    </row>
    <row r="2271" spans="1:12" hidden="1">
      <c r="A2271" s="221" t="s">
        <v>37</v>
      </c>
      <c r="B2271" s="222" t="s">
        <v>54</v>
      </c>
      <c r="C2271" s="222" t="s">
        <v>52</v>
      </c>
      <c r="D2271" s="222" t="s">
        <v>19</v>
      </c>
      <c r="E2271" s="222"/>
      <c r="F2271" s="222"/>
      <c r="G2271" s="223">
        <f>G2272+G2339</f>
        <v>0</v>
      </c>
      <c r="H2271" s="223">
        <f>H2272+H2339</f>
        <v>0</v>
      </c>
      <c r="I2271" s="223">
        <f>I2272+I2339</f>
        <v>0</v>
      </c>
      <c r="J2271" s="207" t="e">
        <f>#REF!+H2271+I2271+G2271</f>
        <v>#REF!</v>
      </c>
      <c r="K2271" s="198">
        <v>1</v>
      </c>
      <c r="L2271" s="283" t="e">
        <f>#REF!-#REF!</f>
        <v>#REF!</v>
      </c>
    </row>
    <row r="2272" spans="1:12" hidden="1">
      <c r="A2272" s="224" t="s">
        <v>212</v>
      </c>
      <c r="B2272" s="225" t="s">
        <v>54</v>
      </c>
      <c r="C2272" s="225" t="s">
        <v>52</v>
      </c>
      <c r="D2272" s="225" t="s">
        <v>141</v>
      </c>
      <c r="E2272" s="225"/>
      <c r="F2272" s="225" t="s">
        <v>152</v>
      </c>
      <c r="G2272" s="226">
        <f>G2273+G2279+G2317+G2320+G2323+G2325+G2330</f>
        <v>0</v>
      </c>
      <c r="H2272" s="226">
        <f>H2273+H2279+H2317+H2320+H2323+H2325+H2330</f>
        <v>0</v>
      </c>
      <c r="I2272" s="226">
        <f>I2273+I2279+I2317+I2320+I2323+I2325+I2330</f>
        <v>0</v>
      </c>
      <c r="J2272" s="207" t="e">
        <f>#REF!+H2272+I2272+G2272</f>
        <v>#REF!</v>
      </c>
      <c r="K2272" s="198">
        <v>1</v>
      </c>
      <c r="L2272" s="283" t="e">
        <f>#REF!-#REF!</f>
        <v>#REF!</v>
      </c>
    </row>
    <row r="2273" spans="1:12" ht="27" hidden="1">
      <c r="A2273" s="227" t="s">
        <v>213</v>
      </c>
      <c r="B2273" s="225" t="s">
        <v>54</v>
      </c>
      <c r="C2273" s="225" t="s">
        <v>52</v>
      </c>
      <c r="D2273" s="225" t="s">
        <v>141</v>
      </c>
      <c r="E2273" s="225" t="s">
        <v>214</v>
      </c>
      <c r="F2273" s="225"/>
      <c r="G2273" s="228">
        <f>G2274+G2275+G2278</f>
        <v>0</v>
      </c>
      <c r="H2273" s="228">
        <f>H2274+H2275+H2278</f>
        <v>0</v>
      </c>
      <c r="I2273" s="228">
        <f>I2274+I2275+I2278</f>
        <v>0</v>
      </c>
      <c r="J2273" s="207" t="e">
        <f>#REF!+H2273+I2273+G2273</f>
        <v>#REF!</v>
      </c>
      <c r="K2273" s="198">
        <v>1</v>
      </c>
    </row>
    <row r="2274" spans="1:12" hidden="1">
      <c r="A2274" s="229" t="s">
        <v>216</v>
      </c>
      <c r="B2274" s="225" t="s">
        <v>54</v>
      </c>
      <c r="C2274" s="225" t="s">
        <v>52</v>
      </c>
      <c r="D2274" s="225" t="s">
        <v>141</v>
      </c>
      <c r="E2274" s="225" t="s">
        <v>217</v>
      </c>
      <c r="F2274" s="225">
        <v>211</v>
      </c>
      <c r="G2274" s="230"/>
      <c r="H2274" s="230"/>
      <c r="I2274" s="230"/>
      <c r="J2274" s="207" t="e">
        <f>#REF!+H2274+I2274+G2274</f>
        <v>#REF!</v>
      </c>
      <c r="K2274" s="198">
        <v>1</v>
      </c>
    </row>
    <row r="2275" spans="1:12" hidden="1">
      <c r="A2275" s="231" t="s">
        <v>218</v>
      </c>
      <c r="B2275" s="225" t="s">
        <v>54</v>
      </c>
      <c r="C2275" s="225" t="s">
        <v>52</v>
      </c>
      <c r="D2275" s="225" t="s">
        <v>141</v>
      </c>
      <c r="E2275" s="225" t="s">
        <v>217</v>
      </c>
      <c r="F2275" s="225">
        <v>212</v>
      </c>
      <c r="G2275" s="228">
        <f>G2276+G2277</f>
        <v>0</v>
      </c>
      <c r="H2275" s="228">
        <f>H2276+H2277</f>
        <v>0</v>
      </c>
      <c r="I2275" s="228">
        <f>I2276+I2277</f>
        <v>0</v>
      </c>
      <c r="J2275" s="207" t="e">
        <f>#REF!+H2275+I2275+G2275</f>
        <v>#REF!</v>
      </c>
      <c r="K2275" s="198">
        <v>1</v>
      </c>
    </row>
    <row r="2276" spans="1:12" hidden="1">
      <c r="A2276" s="229" t="s">
        <v>219</v>
      </c>
      <c r="B2276" s="225" t="s">
        <v>54</v>
      </c>
      <c r="C2276" s="225" t="s">
        <v>52</v>
      </c>
      <c r="D2276" s="225" t="s">
        <v>141</v>
      </c>
      <c r="E2276" s="225" t="s">
        <v>217</v>
      </c>
      <c r="F2276" s="225"/>
      <c r="G2276" s="230"/>
      <c r="H2276" s="230"/>
      <c r="I2276" s="230"/>
      <c r="J2276" s="207" t="e">
        <f>#REF!+H2276+I2276+G2276</f>
        <v>#REF!</v>
      </c>
      <c r="K2276" s="198">
        <v>1</v>
      </c>
    </row>
    <row r="2277" spans="1:12" hidden="1">
      <c r="A2277" s="229" t="s">
        <v>220</v>
      </c>
      <c r="B2277" s="225" t="s">
        <v>54</v>
      </c>
      <c r="C2277" s="225" t="s">
        <v>52</v>
      </c>
      <c r="D2277" s="225" t="s">
        <v>141</v>
      </c>
      <c r="E2277" s="225" t="s">
        <v>217</v>
      </c>
      <c r="F2277" s="225"/>
      <c r="G2277" s="232"/>
      <c r="H2277" s="232"/>
      <c r="I2277" s="232"/>
      <c r="J2277" s="207" t="e">
        <f>#REF!+H2277+I2277+G2277</f>
        <v>#REF!</v>
      </c>
      <c r="K2277" s="198">
        <v>1</v>
      </c>
    </row>
    <row r="2278" spans="1:12" hidden="1">
      <c r="A2278" s="231" t="s">
        <v>221</v>
      </c>
      <c r="B2278" s="225" t="s">
        <v>54</v>
      </c>
      <c r="C2278" s="225" t="s">
        <v>52</v>
      </c>
      <c r="D2278" s="225" t="s">
        <v>141</v>
      </c>
      <c r="E2278" s="225" t="s">
        <v>217</v>
      </c>
      <c r="F2278" s="225">
        <v>213</v>
      </c>
      <c r="G2278" s="230"/>
      <c r="H2278" s="230"/>
      <c r="I2278" s="230"/>
      <c r="J2278" s="207" t="e">
        <f>#REF!+H2278+I2278+G2278</f>
        <v>#REF!</v>
      </c>
      <c r="K2278" s="198">
        <v>1</v>
      </c>
    </row>
    <row r="2279" spans="1:12" ht="13.5" hidden="1">
      <c r="A2279" s="227" t="s">
        <v>222</v>
      </c>
      <c r="B2279" s="225" t="s">
        <v>54</v>
      </c>
      <c r="C2279" s="225" t="s">
        <v>52</v>
      </c>
      <c r="D2279" s="225" t="s">
        <v>141</v>
      </c>
      <c r="E2279" s="225" t="s">
        <v>223</v>
      </c>
      <c r="F2279" s="225">
        <v>220</v>
      </c>
      <c r="G2279" s="228">
        <f>G2280+G2281+G2284+G2289+G2290+G2300</f>
        <v>0</v>
      </c>
      <c r="H2279" s="228">
        <f>H2280+H2281+H2284+H2289+H2290+H2300</f>
        <v>0</v>
      </c>
      <c r="I2279" s="228">
        <f>I2280+I2281+I2284+I2289+I2290+I2300</f>
        <v>0</v>
      </c>
      <c r="J2279" s="207" t="e">
        <f>#REF!+H2279+I2279+G2279</f>
        <v>#REF!</v>
      </c>
      <c r="K2279" s="198">
        <v>1</v>
      </c>
      <c r="L2279" s="283" t="e">
        <f>#REF!-#REF!</f>
        <v>#REF!</v>
      </c>
    </row>
    <row r="2280" spans="1:12" hidden="1">
      <c r="A2280" s="229" t="s">
        <v>224</v>
      </c>
      <c r="B2280" s="225" t="s">
        <v>54</v>
      </c>
      <c r="C2280" s="225" t="s">
        <v>52</v>
      </c>
      <c r="D2280" s="225" t="s">
        <v>141</v>
      </c>
      <c r="E2280" s="225" t="s">
        <v>223</v>
      </c>
      <c r="F2280" s="225">
        <v>221</v>
      </c>
      <c r="G2280" s="230"/>
      <c r="H2280" s="230"/>
      <c r="I2280" s="230"/>
      <c r="J2280" s="207" t="e">
        <f>#REF!+H2280+I2280+G2280</f>
        <v>#REF!</v>
      </c>
      <c r="K2280" s="198">
        <v>1</v>
      </c>
    </row>
    <row r="2281" spans="1:12" ht="13.5" hidden="1">
      <c r="A2281" s="227" t="s">
        <v>225</v>
      </c>
      <c r="B2281" s="225" t="s">
        <v>54</v>
      </c>
      <c r="C2281" s="225" t="s">
        <v>52</v>
      </c>
      <c r="D2281" s="225" t="s">
        <v>141</v>
      </c>
      <c r="E2281" s="225" t="s">
        <v>223</v>
      </c>
      <c r="F2281" s="225">
        <v>222</v>
      </c>
      <c r="G2281" s="233">
        <f>G2282+G2283</f>
        <v>0</v>
      </c>
      <c r="H2281" s="233">
        <f>H2282+H2283</f>
        <v>0</v>
      </c>
      <c r="I2281" s="233">
        <f>I2282+I2283</f>
        <v>0</v>
      </c>
      <c r="J2281" s="207" t="e">
        <f>#REF!+H2281+I2281+G2281</f>
        <v>#REF!</v>
      </c>
      <c r="K2281" s="198">
        <v>1</v>
      </c>
      <c r="L2281" s="283" t="e">
        <f>#REF!-#REF!</f>
        <v>#REF!</v>
      </c>
    </row>
    <row r="2282" spans="1:12" hidden="1">
      <c r="A2282" s="229" t="s">
        <v>226</v>
      </c>
      <c r="B2282" s="225" t="s">
        <v>54</v>
      </c>
      <c r="C2282" s="225" t="s">
        <v>52</v>
      </c>
      <c r="D2282" s="225" t="s">
        <v>141</v>
      </c>
      <c r="E2282" s="225" t="s">
        <v>223</v>
      </c>
      <c r="F2282" s="225"/>
      <c r="G2282" s="232"/>
      <c r="H2282" s="232"/>
      <c r="I2282" s="232"/>
      <c r="J2282" s="207" t="e">
        <f>#REF!+H2282+I2282+G2282</f>
        <v>#REF!</v>
      </c>
      <c r="K2282" s="198">
        <v>1</v>
      </c>
    </row>
    <row r="2283" spans="1:12" ht="25.5" hidden="1">
      <c r="A2283" s="229" t="s">
        <v>227</v>
      </c>
      <c r="B2283" s="225" t="s">
        <v>54</v>
      </c>
      <c r="C2283" s="225" t="s">
        <v>52</v>
      </c>
      <c r="D2283" s="225" t="s">
        <v>141</v>
      </c>
      <c r="E2283" s="225" t="s">
        <v>223</v>
      </c>
      <c r="F2283" s="225"/>
      <c r="G2283" s="232"/>
      <c r="H2283" s="232"/>
      <c r="I2283" s="232"/>
      <c r="J2283" s="207" t="e">
        <f>#REF!+H2283+I2283+G2283</f>
        <v>#REF!</v>
      </c>
      <c r="K2283" s="198">
        <v>1</v>
      </c>
      <c r="L2283" s="283" t="e">
        <f>#REF!-#REF!</f>
        <v>#REF!</v>
      </c>
    </row>
    <row r="2284" spans="1:12" ht="13.5" hidden="1">
      <c r="A2284" s="227" t="s">
        <v>228</v>
      </c>
      <c r="B2284" s="225" t="s">
        <v>54</v>
      </c>
      <c r="C2284" s="225" t="s">
        <v>52</v>
      </c>
      <c r="D2284" s="225" t="s">
        <v>141</v>
      </c>
      <c r="E2284" s="225" t="s">
        <v>223</v>
      </c>
      <c r="F2284" s="225">
        <v>223</v>
      </c>
      <c r="G2284" s="228">
        <f>G2285+G2286+G2287+G2288</f>
        <v>0</v>
      </c>
      <c r="H2284" s="228">
        <f>H2285+H2286+H2287+H2288</f>
        <v>0</v>
      </c>
      <c r="I2284" s="228">
        <f>I2285+I2286+I2287+I2288</f>
        <v>0</v>
      </c>
      <c r="J2284" s="207" t="e">
        <f>#REF!+H2284+I2284+G2284</f>
        <v>#REF!</v>
      </c>
      <c r="K2284" s="198">
        <v>1</v>
      </c>
    </row>
    <row r="2285" spans="1:12" hidden="1">
      <c r="A2285" s="229" t="s">
        <v>229</v>
      </c>
      <c r="B2285" s="225" t="s">
        <v>54</v>
      </c>
      <c r="C2285" s="225" t="s">
        <v>52</v>
      </c>
      <c r="D2285" s="225" t="s">
        <v>141</v>
      </c>
      <c r="E2285" s="225" t="s">
        <v>223</v>
      </c>
      <c r="F2285" s="225"/>
      <c r="G2285" s="230"/>
      <c r="H2285" s="230"/>
      <c r="I2285" s="230"/>
      <c r="J2285" s="207" t="e">
        <f>#REF!+H2285+I2285+G2285</f>
        <v>#REF!</v>
      </c>
      <c r="K2285" s="198">
        <v>1</v>
      </c>
    </row>
    <row r="2286" spans="1:12" hidden="1">
      <c r="A2286" s="229" t="s">
        <v>230</v>
      </c>
      <c r="B2286" s="225" t="s">
        <v>54</v>
      </c>
      <c r="C2286" s="225" t="s">
        <v>52</v>
      </c>
      <c r="D2286" s="225" t="s">
        <v>141</v>
      </c>
      <c r="E2286" s="225" t="s">
        <v>223</v>
      </c>
      <c r="F2286" s="225"/>
      <c r="G2286" s="230"/>
      <c r="H2286" s="230"/>
      <c r="I2286" s="230"/>
      <c r="J2286" s="207" t="e">
        <f>#REF!+H2286+I2286+G2286</f>
        <v>#REF!</v>
      </c>
      <c r="K2286" s="198">
        <v>1</v>
      </c>
    </row>
    <row r="2287" spans="1:12" hidden="1">
      <c r="A2287" s="229" t="s">
        <v>231</v>
      </c>
      <c r="B2287" s="225" t="s">
        <v>54</v>
      </c>
      <c r="C2287" s="225" t="s">
        <v>52</v>
      </c>
      <c r="D2287" s="225" t="s">
        <v>141</v>
      </c>
      <c r="E2287" s="225" t="s">
        <v>223</v>
      </c>
      <c r="F2287" s="225"/>
      <c r="G2287" s="230"/>
      <c r="H2287" s="230"/>
      <c r="I2287" s="230"/>
      <c r="J2287" s="207" t="e">
        <f>#REF!+H2287+I2287+G2287</f>
        <v>#REF!</v>
      </c>
      <c r="K2287" s="198">
        <v>1</v>
      </c>
    </row>
    <row r="2288" spans="1:12" ht="21" hidden="1" customHeight="1">
      <c r="A2288" s="229" t="s">
        <v>232</v>
      </c>
      <c r="B2288" s="225" t="s">
        <v>54</v>
      </c>
      <c r="C2288" s="225" t="s">
        <v>52</v>
      </c>
      <c r="D2288" s="225" t="s">
        <v>141</v>
      </c>
      <c r="E2288" s="225" t="s">
        <v>223</v>
      </c>
      <c r="F2288" s="225"/>
      <c r="G2288" s="230"/>
      <c r="H2288" s="230"/>
      <c r="I2288" s="230"/>
      <c r="J2288" s="207" t="e">
        <f>#REF!+H2288+I2288+G2288</f>
        <v>#REF!</v>
      </c>
      <c r="K2288" s="198">
        <v>1</v>
      </c>
    </row>
    <row r="2289" spans="1:12" ht="14.25" hidden="1" customHeight="1">
      <c r="A2289" s="227" t="s">
        <v>233</v>
      </c>
      <c r="B2289" s="225" t="s">
        <v>54</v>
      </c>
      <c r="C2289" s="225" t="s">
        <v>52</v>
      </c>
      <c r="D2289" s="225" t="s">
        <v>141</v>
      </c>
      <c r="E2289" s="225" t="s">
        <v>223</v>
      </c>
      <c r="F2289" s="225">
        <v>224</v>
      </c>
      <c r="G2289" s="232"/>
      <c r="H2289" s="232"/>
      <c r="I2289" s="232"/>
      <c r="J2289" s="207" t="e">
        <f>#REF!+H2289+I2289+G2289</f>
        <v>#REF!</v>
      </c>
      <c r="K2289" s="198">
        <v>1</v>
      </c>
      <c r="L2289" s="283" t="e">
        <f>#REF!-#REF!</f>
        <v>#REF!</v>
      </c>
    </row>
    <row r="2290" spans="1:12" ht="16.5" hidden="1" customHeight="1">
      <c r="A2290" s="227" t="s">
        <v>234</v>
      </c>
      <c r="B2290" s="225" t="s">
        <v>54</v>
      </c>
      <c r="C2290" s="225" t="s">
        <v>52</v>
      </c>
      <c r="D2290" s="225" t="s">
        <v>19</v>
      </c>
      <c r="E2290" s="225" t="s">
        <v>223</v>
      </c>
      <c r="F2290" s="225">
        <v>225</v>
      </c>
      <c r="G2290" s="228">
        <f>G2291+G2292+G2293+G2294+G2295+G2296+G2297+G2298+G2299</f>
        <v>0</v>
      </c>
      <c r="H2290" s="228">
        <f>H2291+H2292+H2293+H2294+H2295+H2296+H2297+H2298+H2299</f>
        <v>0</v>
      </c>
      <c r="I2290" s="228">
        <f>I2291+I2292+I2293+I2294+I2295+I2296+I2297+I2298+I2299</f>
        <v>0</v>
      </c>
      <c r="J2290" s="207" t="e">
        <f>#REF!+H2290+I2290+G2290</f>
        <v>#REF!</v>
      </c>
      <c r="K2290" s="198">
        <v>1</v>
      </c>
      <c r="L2290" s="283" t="e">
        <f>#REF!-#REF!</f>
        <v>#REF!</v>
      </c>
    </row>
    <row r="2291" spans="1:12" ht="38.25" hidden="1">
      <c r="A2291" s="229" t="s">
        <v>235</v>
      </c>
      <c r="B2291" s="225" t="s">
        <v>54</v>
      </c>
      <c r="C2291" s="225" t="s">
        <v>52</v>
      </c>
      <c r="D2291" s="225" t="s">
        <v>141</v>
      </c>
      <c r="E2291" s="225" t="s">
        <v>223</v>
      </c>
      <c r="F2291" s="225"/>
      <c r="G2291" s="232"/>
      <c r="H2291" s="232"/>
      <c r="I2291" s="232"/>
      <c r="J2291" s="207" t="e">
        <f>#REF!+H2291+I2291+G2291</f>
        <v>#REF!</v>
      </c>
      <c r="K2291" s="198">
        <v>1</v>
      </c>
      <c r="L2291" s="283" t="e">
        <f>#REF!-#REF!</f>
        <v>#REF!</v>
      </c>
    </row>
    <row r="2292" spans="1:12" hidden="1">
      <c r="A2292" s="229" t="s">
        <v>236</v>
      </c>
      <c r="B2292" s="225" t="s">
        <v>54</v>
      </c>
      <c r="C2292" s="225" t="s">
        <v>52</v>
      </c>
      <c r="D2292" s="225" t="s">
        <v>141</v>
      </c>
      <c r="E2292" s="225" t="s">
        <v>223</v>
      </c>
      <c r="F2292" s="225"/>
      <c r="G2292" s="230"/>
      <c r="H2292" s="230"/>
      <c r="I2292" s="230"/>
      <c r="J2292" s="207" t="e">
        <f>#REF!+H2292+I2292+G2292</f>
        <v>#REF!</v>
      </c>
      <c r="K2292" s="198">
        <v>1</v>
      </c>
    </row>
    <row r="2293" spans="1:12" hidden="1">
      <c r="A2293" s="229" t="s">
        <v>237</v>
      </c>
      <c r="B2293" s="225" t="s">
        <v>54</v>
      </c>
      <c r="C2293" s="225" t="s">
        <v>52</v>
      </c>
      <c r="D2293" s="225" t="s">
        <v>141</v>
      </c>
      <c r="E2293" s="225" t="s">
        <v>223</v>
      </c>
      <c r="F2293" s="225"/>
      <c r="G2293" s="232"/>
      <c r="H2293" s="232"/>
      <c r="I2293" s="232"/>
      <c r="J2293" s="207" t="e">
        <f>#REF!+H2293+I2293+G2293</f>
        <v>#REF!</v>
      </c>
      <c r="K2293" s="198">
        <v>1</v>
      </c>
    </row>
    <row r="2294" spans="1:12" hidden="1">
      <c r="A2294" s="229" t="s">
        <v>238</v>
      </c>
      <c r="B2294" s="225" t="s">
        <v>54</v>
      </c>
      <c r="C2294" s="225" t="s">
        <v>52</v>
      </c>
      <c r="D2294" s="225" t="s">
        <v>141</v>
      </c>
      <c r="E2294" s="225" t="s">
        <v>223</v>
      </c>
      <c r="F2294" s="225"/>
      <c r="G2294" s="230"/>
      <c r="H2294" s="230"/>
      <c r="I2294" s="230"/>
      <c r="J2294" s="207" t="e">
        <f>#REF!+H2294+I2294+G2294</f>
        <v>#REF!</v>
      </c>
      <c r="K2294" s="198">
        <v>1</v>
      </c>
    </row>
    <row r="2295" spans="1:12" ht="38.25" hidden="1">
      <c r="A2295" s="229" t="s">
        <v>239</v>
      </c>
      <c r="B2295" s="225" t="s">
        <v>54</v>
      </c>
      <c r="C2295" s="225" t="s">
        <v>52</v>
      </c>
      <c r="D2295" s="225" t="s">
        <v>141</v>
      </c>
      <c r="E2295" s="225" t="s">
        <v>223</v>
      </c>
      <c r="F2295" s="225"/>
      <c r="G2295" s="230"/>
      <c r="H2295" s="230"/>
      <c r="I2295" s="230"/>
      <c r="J2295" s="207" t="e">
        <f>#REF!+H2295+I2295+G2295</f>
        <v>#REF!</v>
      </c>
      <c r="K2295" s="198">
        <v>1</v>
      </c>
    </row>
    <row r="2296" spans="1:12" hidden="1">
      <c r="A2296" s="229" t="s">
        <v>240</v>
      </c>
      <c r="B2296" s="225" t="s">
        <v>54</v>
      </c>
      <c r="C2296" s="225" t="s">
        <v>52</v>
      </c>
      <c r="D2296" s="225" t="s">
        <v>141</v>
      </c>
      <c r="E2296" s="225" t="s">
        <v>223</v>
      </c>
      <c r="F2296" s="225"/>
      <c r="G2296" s="232"/>
      <c r="H2296" s="232"/>
      <c r="I2296" s="232"/>
      <c r="J2296" s="207" t="e">
        <f>#REF!+H2296+I2296+G2296</f>
        <v>#REF!</v>
      </c>
      <c r="K2296" s="198">
        <v>1</v>
      </c>
    </row>
    <row r="2297" spans="1:12" ht="51" hidden="1">
      <c r="A2297" s="229" t="s">
        <v>241</v>
      </c>
      <c r="B2297" s="225" t="s">
        <v>54</v>
      </c>
      <c r="C2297" s="225" t="s">
        <v>52</v>
      </c>
      <c r="D2297" s="225" t="s">
        <v>141</v>
      </c>
      <c r="E2297" s="225" t="s">
        <v>223</v>
      </c>
      <c r="F2297" s="225"/>
      <c r="G2297" s="232"/>
      <c r="H2297" s="232"/>
      <c r="I2297" s="232"/>
      <c r="J2297" s="207" t="e">
        <f>#REF!+H2297+I2297+G2297</f>
        <v>#REF!</v>
      </c>
      <c r="K2297" s="198">
        <v>1</v>
      </c>
    </row>
    <row r="2298" spans="1:12" hidden="1">
      <c r="A2298" s="229" t="s">
        <v>242</v>
      </c>
      <c r="B2298" s="225" t="s">
        <v>54</v>
      </c>
      <c r="C2298" s="225" t="s">
        <v>52</v>
      </c>
      <c r="D2298" s="225" t="s">
        <v>141</v>
      </c>
      <c r="E2298" s="225" t="s">
        <v>223</v>
      </c>
      <c r="F2298" s="225"/>
      <c r="G2298" s="232"/>
      <c r="H2298" s="232"/>
      <c r="I2298" s="232"/>
      <c r="J2298" s="207" t="e">
        <f>#REF!+H2298+I2298+G2298</f>
        <v>#REF!</v>
      </c>
      <c r="K2298" s="198">
        <v>1</v>
      </c>
    </row>
    <row r="2299" spans="1:12" hidden="1">
      <c r="A2299" s="229" t="s">
        <v>220</v>
      </c>
      <c r="B2299" s="225" t="s">
        <v>54</v>
      </c>
      <c r="C2299" s="225" t="s">
        <v>52</v>
      </c>
      <c r="D2299" s="225" t="s">
        <v>19</v>
      </c>
      <c r="E2299" s="225" t="s">
        <v>223</v>
      </c>
      <c r="F2299" s="225"/>
      <c r="G2299" s="232"/>
      <c r="H2299" s="232"/>
      <c r="I2299" s="232"/>
      <c r="J2299" s="207" t="e">
        <f>#REF!+H2299+I2299+G2299</f>
        <v>#REF!</v>
      </c>
      <c r="K2299" s="198">
        <v>1</v>
      </c>
    </row>
    <row r="2300" spans="1:12" ht="13.5" hidden="1">
      <c r="A2300" s="227" t="s">
        <v>243</v>
      </c>
      <c r="B2300" s="225" t="s">
        <v>54</v>
      </c>
      <c r="C2300" s="225" t="s">
        <v>52</v>
      </c>
      <c r="D2300" s="225" t="s">
        <v>141</v>
      </c>
      <c r="E2300" s="225" t="s">
        <v>223</v>
      </c>
      <c r="F2300" s="225">
        <v>226</v>
      </c>
      <c r="G2300" s="228">
        <f>G2301+G2302+G2303+G2304+G2305+G2306+G2307+G2308+G2309+G2310+G2311+G2312+G2313+G2314+G2315+G2316</f>
        <v>0</v>
      </c>
      <c r="H2300" s="228">
        <f>H2301+H2302+H2303+H2304+H2305+H2306+H2307+H2308+H2309+H2310+H2311+H2312+H2313+H2314+H2315+H2316</f>
        <v>0</v>
      </c>
      <c r="I2300" s="228">
        <f>I2301+I2302+I2303+I2304+I2305+I2306+I2307+I2308+I2309+I2310+I2311+I2312+I2313+I2314+I2315+I2316</f>
        <v>0</v>
      </c>
      <c r="J2300" s="207" t="e">
        <f>#REF!+H2300+I2300+G2300</f>
        <v>#REF!</v>
      </c>
      <c r="K2300" s="198">
        <v>1</v>
      </c>
      <c r="L2300" s="283" t="e">
        <f>#REF!-#REF!</f>
        <v>#REF!</v>
      </c>
    </row>
    <row r="2301" spans="1:12" ht="51" hidden="1">
      <c r="A2301" s="229" t="s">
        <v>244</v>
      </c>
      <c r="B2301" s="225" t="s">
        <v>54</v>
      </c>
      <c r="C2301" s="225" t="s">
        <v>52</v>
      </c>
      <c r="D2301" s="225" t="s">
        <v>141</v>
      </c>
      <c r="E2301" s="225" t="s">
        <v>223</v>
      </c>
      <c r="F2301" s="225"/>
      <c r="G2301" s="230"/>
      <c r="H2301" s="230"/>
      <c r="I2301" s="230"/>
      <c r="J2301" s="207" t="e">
        <f>#REF!+H2301+I2301+G2301</f>
        <v>#REF!</v>
      </c>
      <c r="K2301" s="198">
        <v>1</v>
      </c>
    </row>
    <row r="2302" spans="1:12" hidden="1">
      <c r="A2302" s="229" t="s">
        <v>245</v>
      </c>
      <c r="B2302" s="225" t="s">
        <v>54</v>
      </c>
      <c r="C2302" s="225" t="s">
        <v>52</v>
      </c>
      <c r="D2302" s="225" t="s">
        <v>141</v>
      </c>
      <c r="E2302" s="225" t="s">
        <v>223</v>
      </c>
      <c r="F2302" s="225"/>
      <c r="G2302" s="230"/>
      <c r="H2302" s="230"/>
      <c r="I2302" s="230"/>
      <c r="J2302" s="207" t="e">
        <f>#REF!+H2302+I2302+G2302</f>
        <v>#REF!</v>
      </c>
      <c r="K2302" s="198">
        <v>1</v>
      </c>
    </row>
    <row r="2303" spans="1:12" ht="25.5" hidden="1">
      <c r="A2303" s="229" t="s">
        <v>246</v>
      </c>
      <c r="B2303" s="225" t="s">
        <v>54</v>
      </c>
      <c r="C2303" s="225" t="s">
        <v>52</v>
      </c>
      <c r="D2303" s="225" t="s">
        <v>141</v>
      </c>
      <c r="E2303" s="225" t="s">
        <v>223</v>
      </c>
      <c r="F2303" s="225"/>
      <c r="G2303" s="230"/>
      <c r="H2303" s="230"/>
      <c r="I2303" s="230"/>
      <c r="J2303" s="207" t="e">
        <f>#REF!+H2303+I2303+G2303</f>
        <v>#REF!</v>
      </c>
      <c r="K2303" s="198">
        <v>1</v>
      </c>
    </row>
    <row r="2304" spans="1:12" hidden="1">
      <c r="A2304" s="229" t="s">
        <v>247</v>
      </c>
      <c r="B2304" s="225" t="s">
        <v>54</v>
      </c>
      <c r="C2304" s="225" t="s">
        <v>52</v>
      </c>
      <c r="D2304" s="225" t="s">
        <v>141</v>
      </c>
      <c r="E2304" s="225" t="s">
        <v>248</v>
      </c>
      <c r="F2304" s="225"/>
      <c r="G2304" s="232"/>
      <c r="H2304" s="232"/>
      <c r="I2304" s="232"/>
      <c r="J2304" s="207" t="e">
        <f>#REF!+H2304+I2304+G2304</f>
        <v>#REF!</v>
      </c>
      <c r="K2304" s="198">
        <v>1</v>
      </c>
    </row>
    <row r="2305" spans="1:12" ht="25.5" hidden="1">
      <c r="A2305" s="229" t="s">
        <v>261</v>
      </c>
      <c r="B2305" s="225" t="s">
        <v>54</v>
      </c>
      <c r="C2305" s="225" t="s">
        <v>52</v>
      </c>
      <c r="D2305" s="225" t="s">
        <v>141</v>
      </c>
      <c r="E2305" s="225" t="s">
        <v>223</v>
      </c>
      <c r="F2305" s="225"/>
      <c r="G2305" s="232"/>
      <c r="H2305" s="232"/>
      <c r="I2305" s="232"/>
      <c r="J2305" s="207" t="e">
        <f>#REF!+H2305+I2305+G2305</f>
        <v>#REF!</v>
      </c>
      <c r="K2305" s="198">
        <v>1</v>
      </c>
    </row>
    <row r="2306" spans="1:12" ht="38.25" hidden="1">
      <c r="A2306" s="229" t="s">
        <v>262</v>
      </c>
      <c r="B2306" s="225" t="s">
        <v>54</v>
      </c>
      <c r="C2306" s="225" t="s">
        <v>52</v>
      </c>
      <c r="D2306" s="225" t="s">
        <v>141</v>
      </c>
      <c r="E2306" s="225" t="s">
        <v>223</v>
      </c>
      <c r="F2306" s="225"/>
      <c r="G2306" s="232"/>
      <c r="H2306" s="232"/>
      <c r="I2306" s="232"/>
      <c r="J2306" s="207" t="e">
        <f>#REF!+H2306+I2306+G2306</f>
        <v>#REF!</v>
      </c>
      <c r="K2306" s="198">
        <v>1</v>
      </c>
    </row>
    <row r="2307" spans="1:12" ht="25.5" hidden="1">
      <c r="A2307" s="229" t="s">
        <v>263</v>
      </c>
      <c r="B2307" s="225" t="s">
        <v>54</v>
      </c>
      <c r="C2307" s="225" t="s">
        <v>52</v>
      </c>
      <c r="D2307" s="225" t="s">
        <v>141</v>
      </c>
      <c r="E2307" s="225" t="s">
        <v>223</v>
      </c>
      <c r="F2307" s="225"/>
      <c r="G2307" s="232"/>
      <c r="H2307" s="232"/>
      <c r="I2307" s="232"/>
      <c r="J2307" s="207" t="e">
        <f>#REF!+H2307+I2307+G2307</f>
        <v>#REF!</v>
      </c>
      <c r="K2307" s="198">
        <v>1</v>
      </c>
    </row>
    <row r="2308" spans="1:12" ht="25.5" hidden="1">
      <c r="A2308" s="229" t="s">
        <v>264</v>
      </c>
      <c r="B2308" s="225" t="s">
        <v>54</v>
      </c>
      <c r="C2308" s="225" t="s">
        <v>52</v>
      </c>
      <c r="D2308" s="225" t="s">
        <v>141</v>
      </c>
      <c r="E2308" s="225" t="s">
        <v>223</v>
      </c>
      <c r="F2308" s="225"/>
      <c r="G2308" s="232"/>
      <c r="H2308" s="232"/>
      <c r="I2308" s="232"/>
      <c r="J2308" s="207" t="e">
        <f>#REF!+H2308+I2308+G2308</f>
        <v>#REF!</v>
      </c>
      <c r="K2308" s="198">
        <v>1</v>
      </c>
    </row>
    <row r="2309" spans="1:12" hidden="1">
      <c r="A2309" s="229" t="s">
        <v>265</v>
      </c>
      <c r="B2309" s="225" t="s">
        <v>54</v>
      </c>
      <c r="C2309" s="225" t="s">
        <v>52</v>
      </c>
      <c r="D2309" s="225" t="s">
        <v>141</v>
      </c>
      <c r="E2309" s="225" t="s">
        <v>223</v>
      </c>
      <c r="F2309" s="225"/>
      <c r="G2309" s="232"/>
      <c r="H2309" s="232"/>
      <c r="I2309" s="232"/>
      <c r="J2309" s="207" t="e">
        <f>#REF!+H2309+I2309+G2309</f>
        <v>#REF!</v>
      </c>
      <c r="K2309" s="198">
        <v>1</v>
      </c>
    </row>
    <row r="2310" spans="1:12" hidden="1">
      <c r="A2310" s="229" t="s">
        <v>266</v>
      </c>
      <c r="B2310" s="225" t="s">
        <v>54</v>
      </c>
      <c r="C2310" s="225" t="s">
        <v>52</v>
      </c>
      <c r="D2310" s="225" t="s">
        <v>141</v>
      </c>
      <c r="E2310" s="225" t="s">
        <v>223</v>
      </c>
      <c r="F2310" s="225"/>
      <c r="G2310" s="232"/>
      <c r="H2310" s="232"/>
      <c r="I2310" s="232"/>
      <c r="J2310" s="207" t="e">
        <f>#REF!+H2310+I2310+G2310</f>
        <v>#REF!</v>
      </c>
      <c r="K2310" s="198">
        <v>1</v>
      </c>
    </row>
    <row r="2311" spans="1:12" ht="25.5" hidden="1">
      <c r="A2311" s="229" t="s">
        <v>267</v>
      </c>
      <c r="B2311" s="225" t="s">
        <v>54</v>
      </c>
      <c r="C2311" s="225" t="s">
        <v>52</v>
      </c>
      <c r="D2311" s="225" t="s">
        <v>141</v>
      </c>
      <c r="E2311" s="225" t="s">
        <v>223</v>
      </c>
      <c r="F2311" s="225"/>
      <c r="G2311" s="232"/>
      <c r="H2311" s="232"/>
      <c r="I2311" s="232"/>
      <c r="J2311" s="207" t="e">
        <f>#REF!+H2311+I2311+G2311</f>
        <v>#REF!</v>
      </c>
      <c r="K2311" s="198">
        <v>1</v>
      </c>
    </row>
    <row r="2312" spans="1:12" ht="25.5" hidden="1">
      <c r="A2312" s="229" t="s">
        <v>278</v>
      </c>
      <c r="B2312" s="225" t="s">
        <v>54</v>
      </c>
      <c r="C2312" s="225" t="s">
        <v>52</v>
      </c>
      <c r="D2312" s="225" t="s">
        <v>141</v>
      </c>
      <c r="E2312" s="225" t="s">
        <v>223</v>
      </c>
      <c r="F2312" s="225"/>
      <c r="G2312" s="232"/>
      <c r="H2312" s="232"/>
      <c r="I2312" s="232"/>
      <c r="J2312" s="207" t="e">
        <f>#REF!+H2312+I2312+G2312</f>
        <v>#REF!</v>
      </c>
      <c r="K2312" s="198">
        <v>1</v>
      </c>
    </row>
    <row r="2313" spans="1:12" ht="25.5" hidden="1">
      <c r="A2313" s="229" t="s">
        <v>279</v>
      </c>
      <c r="B2313" s="225" t="s">
        <v>54</v>
      </c>
      <c r="C2313" s="225" t="s">
        <v>52</v>
      </c>
      <c r="D2313" s="225" t="s">
        <v>141</v>
      </c>
      <c r="E2313" s="225" t="s">
        <v>223</v>
      </c>
      <c r="F2313" s="225"/>
      <c r="G2313" s="232"/>
      <c r="H2313" s="232"/>
      <c r="I2313" s="232"/>
      <c r="J2313" s="207" t="e">
        <f>#REF!+H2313+I2313+G2313</f>
        <v>#REF!</v>
      </c>
      <c r="K2313" s="198">
        <v>1</v>
      </c>
    </row>
    <row r="2314" spans="1:12" hidden="1">
      <c r="A2314" s="229" t="s">
        <v>280</v>
      </c>
      <c r="B2314" s="225" t="s">
        <v>54</v>
      </c>
      <c r="C2314" s="225" t="s">
        <v>52</v>
      </c>
      <c r="D2314" s="225" t="s">
        <v>141</v>
      </c>
      <c r="E2314" s="225" t="s">
        <v>223</v>
      </c>
      <c r="F2314" s="225"/>
      <c r="G2314" s="230"/>
      <c r="H2314" s="230"/>
      <c r="I2314" s="230"/>
      <c r="J2314" s="207" t="e">
        <f>#REF!+H2314+I2314+G2314</f>
        <v>#REF!</v>
      </c>
      <c r="K2314" s="198">
        <v>1</v>
      </c>
    </row>
    <row r="2315" spans="1:12" hidden="1">
      <c r="A2315" s="229" t="s">
        <v>281</v>
      </c>
      <c r="B2315" s="225" t="s">
        <v>54</v>
      </c>
      <c r="C2315" s="225" t="s">
        <v>52</v>
      </c>
      <c r="D2315" s="225" t="s">
        <v>141</v>
      </c>
      <c r="E2315" s="225" t="s">
        <v>223</v>
      </c>
      <c r="F2315" s="225"/>
      <c r="G2315" s="230"/>
      <c r="H2315" s="230"/>
      <c r="I2315" s="230"/>
      <c r="J2315" s="207" t="e">
        <f>#REF!+H2315+I2315+G2315</f>
        <v>#REF!</v>
      </c>
      <c r="K2315" s="198">
        <v>1</v>
      </c>
      <c r="L2315" s="283" t="e">
        <f>#REF!-#REF!</f>
        <v>#REF!</v>
      </c>
    </row>
    <row r="2316" spans="1:12" hidden="1">
      <c r="A2316" s="229" t="s">
        <v>220</v>
      </c>
      <c r="B2316" s="225" t="s">
        <v>54</v>
      </c>
      <c r="C2316" s="225" t="s">
        <v>52</v>
      </c>
      <c r="D2316" s="225" t="s">
        <v>141</v>
      </c>
      <c r="E2316" s="225" t="s">
        <v>223</v>
      </c>
      <c r="F2316" s="225"/>
      <c r="G2316" s="230"/>
      <c r="H2316" s="230"/>
      <c r="I2316" s="230"/>
      <c r="J2316" s="207" t="e">
        <f>#REF!+H2316+I2316+G2316</f>
        <v>#REF!</v>
      </c>
      <c r="K2316" s="198">
        <v>1</v>
      </c>
    </row>
    <row r="2317" spans="1:12" ht="13.5" hidden="1">
      <c r="A2317" s="227" t="s">
        <v>282</v>
      </c>
      <c r="B2317" s="225" t="s">
        <v>54</v>
      </c>
      <c r="C2317" s="225" t="s">
        <v>52</v>
      </c>
      <c r="D2317" s="225" t="s">
        <v>141</v>
      </c>
      <c r="E2317" s="225" t="s">
        <v>194</v>
      </c>
      <c r="F2317" s="225">
        <v>230</v>
      </c>
      <c r="G2317" s="233">
        <f>G2318+G2319</f>
        <v>0</v>
      </c>
      <c r="H2317" s="233">
        <f>H2318+H2319</f>
        <v>0</v>
      </c>
      <c r="I2317" s="233">
        <f>I2318+I2319</f>
        <v>0</v>
      </c>
      <c r="J2317" s="207" t="e">
        <f>#REF!+H2317+I2317+G2317</f>
        <v>#REF!</v>
      </c>
      <c r="K2317" s="198">
        <v>1</v>
      </c>
    </row>
    <row r="2318" spans="1:12" hidden="1">
      <c r="A2318" s="229" t="s">
        <v>283</v>
      </c>
      <c r="B2318" s="225" t="s">
        <v>54</v>
      </c>
      <c r="C2318" s="225" t="s">
        <v>52</v>
      </c>
      <c r="D2318" s="225" t="s">
        <v>141</v>
      </c>
      <c r="E2318" s="225" t="s">
        <v>284</v>
      </c>
      <c r="F2318" s="225">
        <v>231</v>
      </c>
      <c r="G2318" s="232"/>
      <c r="H2318" s="232"/>
      <c r="I2318" s="232"/>
      <c r="J2318" s="207" t="e">
        <f>#REF!+H2318+I2318+G2318</f>
        <v>#REF!</v>
      </c>
      <c r="K2318" s="198">
        <v>1</v>
      </c>
    </row>
    <row r="2319" spans="1:12" hidden="1">
      <c r="A2319" s="229" t="s">
        <v>285</v>
      </c>
      <c r="B2319" s="225" t="s">
        <v>54</v>
      </c>
      <c r="C2319" s="225" t="s">
        <v>52</v>
      </c>
      <c r="D2319" s="225" t="s">
        <v>141</v>
      </c>
      <c r="E2319" s="225" t="s">
        <v>284</v>
      </c>
      <c r="F2319" s="225">
        <v>232</v>
      </c>
      <c r="G2319" s="232"/>
      <c r="H2319" s="232"/>
      <c r="I2319" s="232"/>
      <c r="J2319" s="207" t="e">
        <f>#REF!+H2319+I2319+G2319</f>
        <v>#REF!</v>
      </c>
      <c r="K2319" s="198">
        <v>1</v>
      </c>
    </row>
    <row r="2320" spans="1:12" ht="27" hidden="1">
      <c r="A2320" s="227" t="s">
        <v>286</v>
      </c>
      <c r="B2320" s="225" t="s">
        <v>54</v>
      </c>
      <c r="C2320" s="225" t="s">
        <v>52</v>
      </c>
      <c r="D2320" s="225" t="s">
        <v>141</v>
      </c>
      <c r="E2320" s="225" t="s">
        <v>223</v>
      </c>
      <c r="F2320" s="225">
        <v>240</v>
      </c>
      <c r="G2320" s="233">
        <f>G2321+G2322</f>
        <v>0</v>
      </c>
      <c r="H2320" s="233">
        <f>H2321+H2322</f>
        <v>0</v>
      </c>
      <c r="I2320" s="233">
        <f>I2321+I2322</f>
        <v>0</v>
      </c>
      <c r="J2320" s="207" t="e">
        <f>#REF!+H2320+I2320+G2320</f>
        <v>#REF!</v>
      </c>
      <c r="K2320" s="198">
        <v>1</v>
      </c>
    </row>
    <row r="2321" spans="1:11" ht="25.5" hidden="1">
      <c r="A2321" s="229" t="s">
        <v>287</v>
      </c>
      <c r="B2321" s="225" t="s">
        <v>54</v>
      </c>
      <c r="C2321" s="225" t="s">
        <v>52</v>
      </c>
      <c r="D2321" s="225" t="s">
        <v>141</v>
      </c>
      <c r="E2321" s="225" t="s">
        <v>223</v>
      </c>
      <c r="F2321" s="225">
        <v>241</v>
      </c>
      <c r="G2321" s="232"/>
      <c r="H2321" s="232"/>
      <c r="I2321" s="232"/>
      <c r="J2321" s="207" t="e">
        <f>#REF!+H2321+I2321+G2321</f>
        <v>#REF!</v>
      </c>
      <c r="K2321" s="198">
        <v>1</v>
      </c>
    </row>
    <row r="2322" spans="1:11" ht="25.5" hidden="1">
      <c r="A2322" s="229" t="s">
        <v>292</v>
      </c>
      <c r="B2322" s="225" t="s">
        <v>54</v>
      </c>
      <c r="C2322" s="225" t="s">
        <v>52</v>
      </c>
      <c r="D2322" s="225" t="s">
        <v>141</v>
      </c>
      <c r="E2322" s="225" t="s">
        <v>223</v>
      </c>
      <c r="F2322" s="225">
        <v>242</v>
      </c>
      <c r="G2322" s="232"/>
      <c r="H2322" s="232"/>
      <c r="I2322" s="232"/>
      <c r="J2322" s="207" t="e">
        <f>#REF!+H2322+I2322+G2322</f>
        <v>#REF!</v>
      </c>
      <c r="K2322" s="198">
        <v>1</v>
      </c>
    </row>
    <row r="2323" spans="1:11" ht="27" hidden="1">
      <c r="A2323" s="227" t="s">
        <v>293</v>
      </c>
      <c r="B2323" s="225" t="s">
        <v>54</v>
      </c>
      <c r="C2323" s="225" t="s">
        <v>52</v>
      </c>
      <c r="D2323" s="225" t="s">
        <v>141</v>
      </c>
      <c r="E2323" s="225" t="s">
        <v>294</v>
      </c>
      <c r="F2323" s="225" t="s">
        <v>295</v>
      </c>
      <c r="G2323" s="233">
        <f>G2324</f>
        <v>0</v>
      </c>
      <c r="H2323" s="233">
        <f>H2324</f>
        <v>0</v>
      </c>
      <c r="I2323" s="233">
        <f>I2324</f>
        <v>0</v>
      </c>
      <c r="J2323" s="207" t="e">
        <f>#REF!+H2323+I2323+G2323</f>
        <v>#REF!</v>
      </c>
      <c r="K2323" s="198">
        <v>1</v>
      </c>
    </row>
    <row r="2324" spans="1:11" ht="25.5" hidden="1">
      <c r="A2324" s="229" t="s">
        <v>296</v>
      </c>
      <c r="B2324" s="225" t="s">
        <v>54</v>
      </c>
      <c r="C2324" s="225" t="s">
        <v>52</v>
      </c>
      <c r="D2324" s="225" t="s">
        <v>141</v>
      </c>
      <c r="E2324" s="225" t="s">
        <v>297</v>
      </c>
      <c r="F2324" s="225" t="s">
        <v>298</v>
      </c>
      <c r="G2324" s="232"/>
      <c r="H2324" s="232"/>
      <c r="I2324" s="232"/>
      <c r="J2324" s="207" t="e">
        <f>#REF!+H2324+I2324+G2324</f>
        <v>#REF!</v>
      </c>
      <c r="K2324" s="198">
        <v>1</v>
      </c>
    </row>
    <row r="2325" spans="1:11" ht="13.5" hidden="1">
      <c r="A2325" s="227" t="s">
        <v>299</v>
      </c>
      <c r="B2325" s="225" t="s">
        <v>54</v>
      </c>
      <c r="C2325" s="225" t="s">
        <v>52</v>
      </c>
      <c r="D2325" s="225" t="s">
        <v>141</v>
      </c>
      <c r="E2325" s="225" t="s">
        <v>300</v>
      </c>
      <c r="F2325" s="225">
        <v>260</v>
      </c>
      <c r="G2325" s="233">
        <f>G2326+G2329</f>
        <v>0</v>
      </c>
      <c r="H2325" s="233">
        <f>H2326+H2329</f>
        <v>0</v>
      </c>
      <c r="I2325" s="233">
        <f>I2326+I2329</f>
        <v>0</v>
      </c>
      <c r="J2325" s="207" t="e">
        <f>#REF!+H2325+I2325+G2325</f>
        <v>#REF!</v>
      </c>
      <c r="K2325" s="198">
        <v>1</v>
      </c>
    </row>
    <row r="2326" spans="1:11" ht="25.5" hidden="1">
      <c r="A2326" s="229" t="s">
        <v>301</v>
      </c>
      <c r="B2326" s="225" t="s">
        <v>54</v>
      </c>
      <c r="C2326" s="225" t="s">
        <v>52</v>
      </c>
      <c r="D2326" s="225" t="s">
        <v>141</v>
      </c>
      <c r="E2326" s="225" t="s">
        <v>302</v>
      </c>
      <c r="F2326" s="225">
        <v>262</v>
      </c>
      <c r="G2326" s="233">
        <f>G2327+G2328</f>
        <v>0</v>
      </c>
      <c r="H2326" s="233">
        <f>H2327+H2328</f>
        <v>0</v>
      </c>
      <c r="I2326" s="233">
        <f>I2327+I2328</f>
        <v>0</v>
      </c>
      <c r="J2326" s="207" t="e">
        <f>#REF!+H2326+I2326+G2326</f>
        <v>#REF!</v>
      </c>
      <c r="K2326" s="198">
        <v>1</v>
      </c>
    </row>
    <row r="2327" spans="1:11" hidden="1">
      <c r="A2327" s="229" t="s">
        <v>303</v>
      </c>
      <c r="B2327" s="225" t="s">
        <v>54</v>
      </c>
      <c r="C2327" s="225" t="s">
        <v>52</v>
      </c>
      <c r="D2327" s="225" t="s">
        <v>141</v>
      </c>
      <c r="E2327" s="225" t="s">
        <v>302</v>
      </c>
      <c r="F2327" s="225"/>
      <c r="G2327" s="230"/>
      <c r="H2327" s="230"/>
      <c r="I2327" s="230"/>
      <c r="J2327" s="207" t="e">
        <f>#REF!+H2327+I2327+G2327</f>
        <v>#REF!</v>
      </c>
      <c r="K2327" s="198">
        <v>1</v>
      </c>
    </row>
    <row r="2328" spans="1:11" hidden="1">
      <c r="A2328" s="229" t="s">
        <v>304</v>
      </c>
      <c r="B2328" s="225" t="s">
        <v>54</v>
      </c>
      <c r="C2328" s="225" t="s">
        <v>52</v>
      </c>
      <c r="D2328" s="225" t="s">
        <v>141</v>
      </c>
      <c r="E2328" s="225" t="s">
        <v>302</v>
      </c>
      <c r="F2328" s="225"/>
      <c r="G2328" s="230"/>
      <c r="H2328" s="230"/>
      <c r="I2328" s="230"/>
      <c r="J2328" s="207" t="e">
        <f>#REF!+H2328+I2328+G2328</f>
        <v>#REF!</v>
      </c>
      <c r="K2328" s="198">
        <v>1</v>
      </c>
    </row>
    <row r="2329" spans="1:11" ht="25.5" hidden="1">
      <c r="A2329" s="229" t="s">
        <v>305</v>
      </c>
      <c r="B2329" s="225" t="s">
        <v>54</v>
      </c>
      <c r="C2329" s="225" t="s">
        <v>52</v>
      </c>
      <c r="D2329" s="225" t="s">
        <v>141</v>
      </c>
      <c r="E2329" s="225" t="s">
        <v>306</v>
      </c>
      <c r="F2329" s="225" t="s">
        <v>307</v>
      </c>
      <c r="G2329" s="230"/>
      <c r="H2329" s="230"/>
      <c r="I2329" s="230"/>
      <c r="J2329" s="207" t="e">
        <f>#REF!+H2329+I2329+G2329</f>
        <v>#REF!</v>
      </c>
      <c r="K2329" s="198">
        <v>1</v>
      </c>
    </row>
    <row r="2330" spans="1:11" ht="13.5" hidden="1">
      <c r="A2330" s="227" t="s">
        <v>308</v>
      </c>
      <c r="B2330" s="225" t="s">
        <v>54</v>
      </c>
      <c r="C2330" s="225" t="s">
        <v>52</v>
      </c>
      <c r="D2330" s="225" t="s">
        <v>141</v>
      </c>
      <c r="E2330" s="225" t="s">
        <v>223</v>
      </c>
      <c r="F2330" s="225">
        <v>290</v>
      </c>
      <c r="G2330" s="228">
        <f>G2331+G2332+G2333+G2334+G2335+G2336+G2337+G2338</f>
        <v>0</v>
      </c>
      <c r="H2330" s="228">
        <f>H2331+H2332+H2333+H2334+H2335+H2336+H2337+H2338</f>
        <v>0</v>
      </c>
      <c r="I2330" s="228">
        <f>I2331+I2332+I2333+I2334+I2335+I2336+I2337+I2338</f>
        <v>0</v>
      </c>
      <c r="J2330" s="207" t="e">
        <f>#REF!+H2330+I2330+G2330</f>
        <v>#REF!</v>
      </c>
      <c r="K2330" s="198">
        <v>1</v>
      </c>
    </row>
    <row r="2331" spans="1:11" ht="25.5" hidden="1">
      <c r="A2331" s="229" t="s">
        <v>309</v>
      </c>
      <c r="B2331" s="225" t="s">
        <v>54</v>
      </c>
      <c r="C2331" s="225" t="s">
        <v>52</v>
      </c>
      <c r="D2331" s="225" t="s">
        <v>141</v>
      </c>
      <c r="E2331" s="225" t="s">
        <v>310</v>
      </c>
      <c r="F2331" s="225"/>
      <c r="G2331" s="230"/>
      <c r="H2331" s="230"/>
      <c r="I2331" s="230"/>
      <c r="J2331" s="207" t="e">
        <f>#REF!+H2331+I2331+G2331</f>
        <v>#REF!</v>
      </c>
      <c r="K2331" s="198">
        <v>1</v>
      </c>
    </row>
    <row r="2332" spans="1:11" hidden="1">
      <c r="A2332" s="229" t="s">
        <v>311</v>
      </c>
      <c r="B2332" s="225" t="s">
        <v>54</v>
      </c>
      <c r="C2332" s="225" t="s">
        <v>52</v>
      </c>
      <c r="D2332" s="225" t="s">
        <v>141</v>
      </c>
      <c r="E2332" s="225" t="s">
        <v>312</v>
      </c>
      <c r="F2332" s="225"/>
      <c r="G2332" s="232"/>
      <c r="H2332" s="232"/>
      <c r="I2332" s="232"/>
      <c r="J2332" s="207" t="e">
        <f>#REF!+H2332+I2332+G2332</f>
        <v>#REF!</v>
      </c>
      <c r="K2332" s="198">
        <v>1</v>
      </c>
    </row>
    <row r="2333" spans="1:11" hidden="1">
      <c r="A2333" s="229" t="s">
        <v>313</v>
      </c>
      <c r="B2333" s="225" t="s">
        <v>54</v>
      </c>
      <c r="C2333" s="225" t="s">
        <v>52</v>
      </c>
      <c r="D2333" s="225" t="s">
        <v>141</v>
      </c>
      <c r="E2333" s="225" t="s">
        <v>223</v>
      </c>
      <c r="F2333" s="225"/>
      <c r="G2333" s="232"/>
      <c r="H2333" s="232"/>
      <c r="I2333" s="232"/>
      <c r="J2333" s="207" t="e">
        <f>#REF!+H2333+I2333+G2333</f>
        <v>#REF!</v>
      </c>
      <c r="K2333" s="198">
        <v>1</v>
      </c>
    </row>
    <row r="2334" spans="1:11" hidden="1">
      <c r="A2334" s="229" t="s">
        <v>314</v>
      </c>
      <c r="B2334" s="225" t="s">
        <v>54</v>
      </c>
      <c r="C2334" s="225" t="s">
        <v>52</v>
      </c>
      <c r="D2334" s="225" t="s">
        <v>141</v>
      </c>
      <c r="E2334" s="225" t="s">
        <v>223</v>
      </c>
      <c r="F2334" s="225"/>
      <c r="G2334" s="232"/>
      <c r="H2334" s="232"/>
      <c r="I2334" s="232"/>
      <c r="J2334" s="207" t="e">
        <f>#REF!+H2334+I2334+G2334</f>
        <v>#REF!</v>
      </c>
      <c r="K2334" s="198">
        <v>1</v>
      </c>
    </row>
    <row r="2335" spans="1:11" hidden="1">
      <c r="A2335" s="229" t="s">
        <v>315</v>
      </c>
      <c r="B2335" s="225" t="s">
        <v>54</v>
      </c>
      <c r="C2335" s="225" t="s">
        <v>52</v>
      </c>
      <c r="D2335" s="225" t="s">
        <v>141</v>
      </c>
      <c r="E2335" s="225" t="s">
        <v>223</v>
      </c>
      <c r="F2335" s="225"/>
      <c r="G2335" s="230"/>
      <c r="H2335" s="230"/>
      <c r="I2335" s="230"/>
      <c r="J2335" s="207" t="e">
        <f>#REF!+H2335+I2335+G2335</f>
        <v>#REF!</v>
      </c>
      <c r="K2335" s="198">
        <v>1</v>
      </c>
    </row>
    <row r="2336" spans="1:11" ht="38.25" hidden="1">
      <c r="A2336" s="229" t="s">
        <v>316</v>
      </c>
      <c r="B2336" s="225" t="s">
        <v>54</v>
      </c>
      <c r="C2336" s="225" t="s">
        <v>52</v>
      </c>
      <c r="D2336" s="225" t="s">
        <v>141</v>
      </c>
      <c r="E2336" s="225" t="s">
        <v>223</v>
      </c>
      <c r="F2336" s="225"/>
      <c r="G2336" s="230"/>
      <c r="H2336" s="230"/>
      <c r="I2336" s="230"/>
      <c r="J2336" s="207" t="e">
        <f>#REF!+H2336+I2336+G2336</f>
        <v>#REF!</v>
      </c>
      <c r="K2336" s="198">
        <v>1</v>
      </c>
    </row>
    <row r="2337" spans="1:12" hidden="1">
      <c r="A2337" s="229" t="s">
        <v>317</v>
      </c>
      <c r="B2337" s="225" t="s">
        <v>54</v>
      </c>
      <c r="C2337" s="225" t="s">
        <v>52</v>
      </c>
      <c r="D2337" s="225" t="s">
        <v>141</v>
      </c>
      <c r="E2337" s="225" t="s">
        <v>223</v>
      </c>
      <c r="F2337" s="225"/>
      <c r="G2337" s="230"/>
      <c r="H2337" s="230"/>
      <c r="I2337" s="230"/>
      <c r="J2337" s="207" t="e">
        <f>#REF!+H2337+I2337+G2337</f>
        <v>#REF!</v>
      </c>
      <c r="K2337" s="198">
        <v>1</v>
      </c>
    </row>
    <row r="2338" spans="1:12" hidden="1">
      <c r="A2338" s="229" t="s">
        <v>220</v>
      </c>
      <c r="B2338" s="225" t="s">
        <v>54</v>
      </c>
      <c r="C2338" s="225" t="s">
        <v>52</v>
      </c>
      <c r="D2338" s="225" t="s">
        <v>141</v>
      </c>
      <c r="E2338" s="225" t="s">
        <v>223</v>
      </c>
      <c r="F2338" s="225"/>
      <c r="G2338" s="232"/>
      <c r="H2338" s="232"/>
      <c r="I2338" s="232"/>
      <c r="J2338" s="207" t="e">
        <f>#REF!+H2338+I2338+G2338</f>
        <v>#REF!</v>
      </c>
      <c r="K2338" s="198">
        <v>1</v>
      </c>
    </row>
    <row r="2339" spans="1:12" ht="13.5" hidden="1">
      <c r="A2339" s="227" t="s">
        <v>319</v>
      </c>
      <c r="B2339" s="225" t="s">
        <v>54</v>
      </c>
      <c r="C2339" s="225" t="s">
        <v>52</v>
      </c>
      <c r="D2339" s="225" t="s">
        <v>141</v>
      </c>
      <c r="E2339" s="225" t="s">
        <v>223</v>
      </c>
      <c r="F2339" s="234">
        <v>300</v>
      </c>
      <c r="G2339" s="235">
        <f>G2340+G2346+G2347</f>
        <v>0</v>
      </c>
      <c r="H2339" s="235">
        <f>H2340+H2346+H2347</f>
        <v>0</v>
      </c>
      <c r="I2339" s="235">
        <f>I2340+I2346+I2347</f>
        <v>0</v>
      </c>
      <c r="J2339" s="207" t="e">
        <f>#REF!+H2339+I2339+G2339</f>
        <v>#REF!</v>
      </c>
      <c r="K2339" s="198">
        <v>1</v>
      </c>
      <c r="L2339" s="283" t="e">
        <f>#REF!-#REF!</f>
        <v>#REF!</v>
      </c>
    </row>
    <row r="2340" spans="1:12" ht="25.5" hidden="1">
      <c r="A2340" s="231" t="s">
        <v>320</v>
      </c>
      <c r="B2340" s="225" t="s">
        <v>54</v>
      </c>
      <c r="C2340" s="225" t="s">
        <v>52</v>
      </c>
      <c r="D2340" s="225" t="s">
        <v>141</v>
      </c>
      <c r="E2340" s="225" t="s">
        <v>223</v>
      </c>
      <c r="F2340" s="225">
        <v>310</v>
      </c>
      <c r="G2340" s="228">
        <f>G2341+G2342+G2343+G2344+G2345</f>
        <v>0</v>
      </c>
      <c r="H2340" s="228">
        <f>H2341+H2342+H2343+H2344+H2345</f>
        <v>0</v>
      </c>
      <c r="I2340" s="228">
        <f>I2341+I2342+I2343+I2344+I2345</f>
        <v>0</v>
      </c>
      <c r="J2340" s="207" t="e">
        <f>#REF!+H2340+I2340+G2340</f>
        <v>#REF!</v>
      </c>
      <c r="K2340" s="198">
        <v>1</v>
      </c>
      <c r="L2340" s="283" t="e">
        <f>#REF!-#REF!</f>
        <v>#REF!</v>
      </c>
    </row>
    <row r="2341" spans="1:12" ht="38.25" hidden="1">
      <c r="A2341" s="229" t="s">
        <v>321</v>
      </c>
      <c r="B2341" s="225" t="s">
        <v>54</v>
      </c>
      <c r="C2341" s="225" t="s">
        <v>52</v>
      </c>
      <c r="D2341" s="225" t="s">
        <v>141</v>
      </c>
      <c r="E2341" s="225" t="s">
        <v>223</v>
      </c>
      <c r="F2341" s="225"/>
      <c r="G2341" s="232"/>
      <c r="H2341" s="232"/>
      <c r="I2341" s="232"/>
      <c r="J2341" s="207" t="e">
        <f>#REF!+H2341+I2341+G2341</f>
        <v>#REF!</v>
      </c>
      <c r="K2341" s="198">
        <v>1</v>
      </c>
      <c r="L2341" s="283" t="e">
        <f>#REF!-#REF!</f>
        <v>#REF!</v>
      </c>
    </row>
    <row r="2342" spans="1:12" hidden="1">
      <c r="A2342" s="229" t="s">
        <v>322</v>
      </c>
      <c r="B2342" s="225" t="s">
        <v>54</v>
      </c>
      <c r="C2342" s="225" t="s">
        <v>52</v>
      </c>
      <c r="D2342" s="225" t="s">
        <v>141</v>
      </c>
      <c r="E2342" s="225"/>
      <c r="F2342" s="225"/>
      <c r="G2342" s="232"/>
      <c r="H2342" s="232"/>
      <c r="I2342" s="232"/>
      <c r="J2342" s="207" t="e">
        <f>#REF!+H2342+I2342+G2342</f>
        <v>#REF!</v>
      </c>
      <c r="K2342" s="198">
        <v>1</v>
      </c>
    </row>
    <row r="2343" spans="1:12" hidden="1">
      <c r="A2343" s="229" t="s">
        <v>323</v>
      </c>
      <c r="B2343" s="225" t="s">
        <v>54</v>
      </c>
      <c r="C2343" s="225" t="s">
        <v>52</v>
      </c>
      <c r="D2343" s="225" t="s">
        <v>141</v>
      </c>
      <c r="E2343" s="225" t="s">
        <v>223</v>
      </c>
      <c r="F2343" s="225"/>
      <c r="G2343" s="232"/>
      <c r="H2343" s="232"/>
      <c r="I2343" s="232"/>
      <c r="J2343" s="207" t="e">
        <f>#REF!+H2343+I2343+G2343</f>
        <v>#REF!</v>
      </c>
      <c r="K2343" s="198">
        <v>1</v>
      </c>
    </row>
    <row r="2344" spans="1:12" ht="38.25" hidden="1">
      <c r="A2344" s="229" t="s">
        <v>324</v>
      </c>
      <c r="B2344" s="225" t="s">
        <v>54</v>
      </c>
      <c r="C2344" s="225" t="s">
        <v>52</v>
      </c>
      <c r="D2344" s="225" t="s">
        <v>141</v>
      </c>
      <c r="E2344" s="225" t="s">
        <v>223</v>
      </c>
      <c r="F2344" s="225"/>
      <c r="G2344" s="230"/>
      <c r="H2344" s="230"/>
      <c r="I2344" s="230"/>
      <c r="J2344" s="207" t="e">
        <f>#REF!+H2344+I2344+G2344</f>
        <v>#REF!</v>
      </c>
      <c r="K2344" s="198">
        <v>1</v>
      </c>
    </row>
    <row r="2345" spans="1:12" hidden="1">
      <c r="A2345" s="229" t="s">
        <v>220</v>
      </c>
      <c r="B2345" s="225" t="s">
        <v>54</v>
      </c>
      <c r="C2345" s="225" t="s">
        <v>52</v>
      </c>
      <c r="D2345" s="225" t="s">
        <v>141</v>
      </c>
      <c r="E2345" s="225" t="s">
        <v>223</v>
      </c>
      <c r="F2345" s="225"/>
      <c r="G2345" s="232"/>
      <c r="H2345" s="232"/>
      <c r="I2345" s="232"/>
      <c r="J2345" s="207" t="e">
        <f>#REF!+H2345+I2345+G2345</f>
        <v>#REF!</v>
      </c>
      <c r="K2345" s="198">
        <v>1</v>
      </c>
    </row>
    <row r="2346" spans="1:12" hidden="1">
      <c r="A2346" s="231" t="s">
        <v>325</v>
      </c>
      <c r="B2346" s="225" t="s">
        <v>54</v>
      </c>
      <c r="C2346" s="225" t="s">
        <v>52</v>
      </c>
      <c r="D2346" s="225" t="s">
        <v>141</v>
      </c>
      <c r="E2346" s="225" t="s">
        <v>223</v>
      </c>
      <c r="F2346" s="225">
        <v>320</v>
      </c>
      <c r="G2346" s="232"/>
      <c r="H2346" s="232"/>
      <c r="I2346" s="232"/>
      <c r="J2346" s="207" t="e">
        <f>#REF!+H2346+I2346+G2346</f>
        <v>#REF!</v>
      </c>
      <c r="K2346" s="198">
        <v>1</v>
      </c>
    </row>
    <row r="2347" spans="1:12" ht="25.5" hidden="1">
      <c r="A2347" s="231" t="s">
        <v>326</v>
      </c>
      <c r="B2347" s="225" t="s">
        <v>54</v>
      </c>
      <c r="C2347" s="225" t="s">
        <v>52</v>
      </c>
      <c r="D2347" s="225" t="s">
        <v>141</v>
      </c>
      <c r="E2347" s="225" t="s">
        <v>223</v>
      </c>
      <c r="F2347" s="225">
        <v>340</v>
      </c>
      <c r="G2347" s="228">
        <f>G2348+G2349+G2350+G2351+G2352+G2353+G2354+G2355+G2356</f>
        <v>0</v>
      </c>
      <c r="H2347" s="228">
        <f>H2348+H2349+H2350+H2351+H2352+H2353+H2354+H2355+H2356</f>
        <v>0</v>
      </c>
      <c r="I2347" s="228">
        <f>I2348+I2349+I2350+I2351+I2352+I2353+I2354+I2355+I2356</f>
        <v>0</v>
      </c>
      <c r="J2347" s="207" t="e">
        <f>#REF!+H2347+I2347+G2347</f>
        <v>#REF!</v>
      </c>
      <c r="K2347" s="198">
        <v>1</v>
      </c>
      <c r="L2347" s="283" t="e">
        <f>#REF!-#REF!</f>
        <v>#REF!</v>
      </c>
    </row>
    <row r="2348" spans="1:12" hidden="1">
      <c r="A2348" s="229" t="s">
        <v>327</v>
      </c>
      <c r="B2348" s="225" t="s">
        <v>54</v>
      </c>
      <c r="C2348" s="225" t="s">
        <v>52</v>
      </c>
      <c r="D2348" s="225" t="s">
        <v>141</v>
      </c>
      <c r="E2348" s="225" t="s">
        <v>223</v>
      </c>
      <c r="F2348" s="225"/>
      <c r="G2348" s="232"/>
      <c r="H2348" s="232"/>
      <c r="I2348" s="232"/>
      <c r="J2348" s="207" t="e">
        <f>#REF!+H2348+I2348+G2348</f>
        <v>#REF!</v>
      </c>
      <c r="K2348" s="198">
        <v>1</v>
      </c>
    </row>
    <row r="2349" spans="1:12" hidden="1">
      <c r="A2349" s="229" t="s">
        <v>328</v>
      </c>
      <c r="B2349" s="225" t="s">
        <v>54</v>
      </c>
      <c r="C2349" s="225" t="s">
        <v>52</v>
      </c>
      <c r="D2349" s="225" t="s">
        <v>141</v>
      </c>
      <c r="E2349" s="225" t="s">
        <v>223</v>
      </c>
      <c r="F2349" s="225"/>
      <c r="G2349" s="230"/>
      <c r="H2349" s="230"/>
      <c r="I2349" s="230"/>
      <c r="J2349" s="207" t="e">
        <f>#REF!+H2349+I2349+G2349</f>
        <v>#REF!</v>
      </c>
      <c r="K2349" s="198">
        <v>1</v>
      </c>
    </row>
    <row r="2350" spans="1:12" hidden="1">
      <c r="A2350" s="229" t="s">
        <v>329</v>
      </c>
      <c r="B2350" s="225" t="s">
        <v>54</v>
      </c>
      <c r="C2350" s="225" t="s">
        <v>52</v>
      </c>
      <c r="D2350" s="225" t="s">
        <v>141</v>
      </c>
      <c r="E2350" s="225" t="s">
        <v>223</v>
      </c>
      <c r="F2350" s="225"/>
      <c r="G2350" s="230"/>
      <c r="H2350" s="230"/>
      <c r="I2350" s="230"/>
      <c r="J2350" s="207" t="e">
        <f>#REF!+H2350+I2350+G2350</f>
        <v>#REF!</v>
      </c>
      <c r="K2350" s="198">
        <v>1</v>
      </c>
    </row>
    <row r="2351" spans="1:12" hidden="1">
      <c r="A2351" s="229" t="s">
        <v>330</v>
      </c>
      <c r="B2351" s="225" t="s">
        <v>54</v>
      </c>
      <c r="C2351" s="225" t="s">
        <v>52</v>
      </c>
      <c r="D2351" s="225" t="s">
        <v>141</v>
      </c>
      <c r="E2351" s="225" t="s">
        <v>223</v>
      </c>
      <c r="F2351" s="225"/>
      <c r="G2351" s="230"/>
      <c r="H2351" s="230"/>
      <c r="I2351" s="230"/>
      <c r="J2351" s="207" t="e">
        <f>#REF!+H2351+I2351+G2351</f>
        <v>#REF!</v>
      </c>
      <c r="K2351" s="198">
        <v>1</v>
      </c>
    </row>
    <row r="2352" spans="1:12" hidden="1">
      <c r="A2352" s="229" t="s">
        <v>331</v>
      </c>
      <c r="B2352" s="225" t="s">
        <v>54</v>
      </c>
      <c r="C2352" s="225" t="s">
        <v>52</v>
      </c>
      <c r="D2352" s="225" t="s">
        <v>141</v>
      </c>
      <c r="E2352" s="225" t="s">
        <v>223</v>
      </c>
      <c r="F2352" s="225"/>
      <c r="G2352" s="230"/>
      <c r="H2352" s="230"/>
      <c r="I2352" s="230"/>
      <c r="J2352" s="207" t="e">
        <f>#REF!+H2352+I2352+G2352</f>
        <v>#REF!</v>
      </c>
      <c r="K2352" s="198">
        <v>1</v>
      </c>
    </row>
    <row r="2353" spans="1:13" hidden="1">
      <c r="A2353" s="229" t="s">
        <v>332</v>
      </c>
      <c r="B2353" s="225" t="s">
        <v>54</v>
      </c>
      <c r="C2353" s="225" t="s">
        <v>52</v>
      </c>
      <c r="D2353" s="225" t="s">
        <v>141</v>
      </c>
      <c r="E2353" s="225" t="s">
        <v>223</v>
      </c>
      <c r="F2353" s="225"/>
      <c r="G2353" s="230"/>
      <c r="H2353" s="230"/>
      <c r="I2353" s="230"/>
      <c r="J2353" s="207" t="e">
        <f>#REF!+H2353+I2353+G2353</f>
        <v>#REF!</v>
      </c>
      <c r="K2353" s="198">
        <v>1</v>
      </c>
    </row>
    <row r="2354" spans="1:13" ht="25.5" hidden="1">
      <c r="A2354" s="229" t="s">
        <v>333</v>
      </c>
      <c r="B2354" s="225" t="s">
        <v>54</v>
      </c>
      <c r="C2354" s="225" t="s">
        <v>52</v>
      </c>
      <c r="D2354" s="225" t="s">
        <v>141</v>
      </c>
      <c r="E2354" s="225" t="s">
        <v>223</v>
      </c>
      <c r="F2354" s="225"/>
      <c r="G2354" s="230"/>
      <c r="H2354" s="230"/>
      <c r="I2354" s="230"/>
      <c r="J2354" s="207" t="e">
        <f>#REF!+H2354+I2354+G2354</f>
        <v>#REF!</v>
      </c>
      <c r="K2354" s="198">
        <v>1</v>
      </c>
    </row>
    <row r="2355" spans="1:13" ht="25.5" hidden="1">
      <c r="A2355" s="229" t="s">
        <v>334</v>
      </c>
      <c r="B2355" s="225" t="s">
        <v>54</v>
      </c>
      <c r="C2355" s="225" t="s">
        <v>52</v>
      </c>
      <c r="D2355" s="225" t="s">
        <v>141</v>
      </c>
      <c r="E2355" s="225" t="s">
        <v>248</v>
      </c>
      <c r="F2355" s="225"/>
      <c r="G2355" s="230"/>
      <c r="H2355" s="230"/>
      <c r="I2355" s="230"/>
      <c r="J2355" s="207" t="e">
        <f>#REF!+H2355+I2355+G2355</f>
        <v>#REF!</v>
      </c>
      <c r="K2355" s="198">
        <v>1</v>
      </c>
    </row>
    <row r="2356" spans="1:13" hidden="1">
      <c r="A2356" s="229" t="s">
        <v>335</v>
      </c>
      <c r="B2356" s="225" t="s">
        <v>54</v>
      </c>
      <c r="C2356" s="225" t="s">
        <v>52</v>
      </c>
      <c r="D2356" s="225" t="s">
        <v>141</v>
      </c>
      <c r="E2356" s="225" t="s">
        <v>223</v>
      </c>
      <c r="F2356" s="225"/>
      <c r="G2356" s="230"/>
      <c r="H2356" s="230"/>
      <c r="I2356" s="230"/>
      <c r="J2356" s="207" t="e">
        <f>#REF!+H2356+I2356+G2356</f>
        <v>#REF!</v>
      </c>
      <c r="K2356" s="198">
        <v>1</v>
      </c>
      <c r="L2356" s="283" t="e">
        <f>#REF!-#REF!</f>
        <v>#REF!</v>
      </c>
    </row>
    <row r="2357" spans="1:13">
      <c r="A2357" s="221" t="s">
        <v>368</v>
      </c>
      <c r="B2357" s="222" t="s">
        <v>54</v>
      </c>
      <c r="C2357" s="222" t="s">
        <v>52</v>
      </c>
      <c r="D2357" s="222" t="s">
        <v>139</v>
      </c>
      <c r="E2357" s="222"/>
      <c r="F2357" s="222"/>
      <c r="G2357" s="223">
        <f>G2358+G2425</f>
        <v>1369.5</v>
      </c>
      <c r="H2357" s="223">
        <f>H2358+H2425</f>
        <v>2770.1000000000004</v>
      </c>
      <c r="I2357" s="223">
        <f>I2358+I2425</f>
        <v>4286.2999999999993</v>
      </c>
      <c r="J2357" s="207">
        <f>H2357+I2357+G2357</f>
        <v>8425.9</v>
      </c>
      <c r="K2357" s="198">
        <v>1</v>
      </c>
      <c r="L2357" s="283" t="e">
        <f>#REF!-#REF!</f>
        <v>#REF!</v>
      </c>
      <c r="M2357" s="283" t="e">
        <f>G2357-#REF!</f>
        <v>#REF!</v>
      </c>
    </row>
    <row r="2358" spans="1:13">
      <c r="A2358" s="224" t="s">
        <v>212</v>
      </c>
      <c r="B2358" s="225" t="s">
        <v>54</v>
      </c>
      <c r="C2358" s="225" t="s">
        <v>52</v>
      </c>
      <c r="D2358" s="225" t="s">
        <v>139</v>
      </c>
      <c r="E2358" s="225"/>
      <c r="F2358" s="225" t="s">
        <v>152</v>
      </c>
      <c r="G2358" s="226">
        <f>G2359+G2365+G2403+G2406+G2409+G2411+G2416</f>
        <v>1269.5</v>
      </c>
      <c r="H2358" s="226">
        <f>H2359+H2365+H2403+H2406+H2409+H2411+H2416</f>
        <v>2321.1000000000004</v>
      </c>
      <c r="I2358" s="226">
        <f>I2359+I2365+I2403+I2406+I2409+I2411+I2416</f>
        <v>3837.2999999999997</v>
      </c>
      <c r="J2358" s="207">
        <f>H2358+I2358+G2358</f>
        <v>7427.9</v>
      </c>
      <c r="K2358" s="198">
        <v>1</v>
      </c>
      <c r="L2358" s="283" t="e">
        <f>#REF!-#REF!</f>
        <v>#REF!</v>
      </c>
      <c r="M2358" s="283" t="e">
        <f>G2358-#REF!</f>
        <v>#REF!</v>
      </c>
    </row>
    <row r="2359" spans="1:13" ht="27" hidden="1">
      <c r="A2359" s="227" t="s">
        <v>213</v>
      </c>
      <c r="B2359" s="225" t="s">
        <v>54</v>
      </c>
      <c r="C2359" s="225" t="s">
        <v>52</v>
      </c>
      <c r="D2359" s="225" t="s">
        <v>139</v>
      </c>
      <c r="E2359" s="225" t="s">
        <v>214</v>
      </c>
      <c r="F2359" s="225"/>
      <c r="G2359" s="228">
        <f>G2360+G2361+G2364</f>
        <v>0</v>
      </c>
      <c r="H2359" s="228">
        <f>H2360+H2361+H2364</f>
        <v>0</v>
      </c>
      <c r="I2359" s="228">
        <f>I2360+I2361+I2364</f>
        <v>0</v>
      </c>
      <c r="J2359" s="207" t="e">
        <f>#REF!+H2359+I2359+G2359</f>
        <v>#REF!</v>
      </c>
      <c r="K2359" s="198">
        <v>1</v>
      </c>
    </row>
    <row r="2360" spans="1:13" hidden="1">
      <c r="A2360" s="229" t="s">
        <v>216</v>
      </c>
      <c r="B2360" s="225" t="s">
        <v>54</v>
      </c>
      <c r="C2360" s="225" t="s">
        <v>52</v>
      </c>
      <c r="D2360" s="225" t="s">
        <v>139</v>
      </c>
      <c r="E2360" s="225" t="s">
        <v>217</v>
      </c>
      <c r="F2360" s="225">
        <v>211</v>
      </c>
      <c r="G2360" s="230"/>
      <c r="H2360" s="230"/>
      <c r="I2360" s="230"/>
      <c r="J2360" s="207" t="e">
        <f>#REF!+H2360+I2360+G2360</f>
        <v>#REF!</v>
      </c>
      <c r="K2360" s="198">
        <v>1</v>
      </c>
    </row>
    <row r="2361" spans="1:13" hidden="1">
      <c r="A2361" s="231" t="s">
        <v>218</v>
      </c>
      <c r="B2361" s="225" t="s">
        <v>54</v>
      </c>
      <c r="C2361" s="225" t="s">
        <v>52</v>
      </c>
      <c r="D2361" s="225" t="s">
        <v>139</v>
      </c>
      <c r="E2361" s="225" t="s">
        <v>217</v>
      </c>
      <c r="F2361" s="225">
        <v>212</v>
      </c>
      <c r="G2361" s="228">
        <f>G2362+G2363</f>
        <v>0</v>
      </c>
      <c r="H2361" s="228">
        <f>H2362+H2363</f>
        <v>0</v>
      </c>
      <c r="I2361" s="228">
        <f>I2362+I2363</f>
        <v>0</v>
      </c>
      <c r="J2361" s="207" t="e">
        <f>#REF!+H2361+I2361+G2361</f>
        <v>#REF!</v>
      </c>
      <c r="K2361" s="198">
        <v>1</v>
      </c>
    </row>
    <row r="2362" spans="1:13" hidden="1">
      <c r="A2362" s="229" t="s">
        <v>219</v>
      </c>
      <c r="B2362" s="225" t="s">
        <v>54</v>
      </c>
      <c r="C2362" s="225" t="s">
        <v>52</v>
      </c>
      <c r="D2362" s="225" t="s">
        <v>139</v>
      </c>
      <c r="E2362" s="225" t="s">
        <v>217</v>
      </c>
      <c r="F2362" s="225"/>
      <c r="G2362" s="230"/>
      <c r="H2362" s="230"/>
      <c r="I2362" s="230"/>
      <c r="J2362" s="207" t="e">
        <f>#REF!+H2362+I2362+G2362</f>
        <v>#REF!</v>
      </c>
      <c r="K2362" s="198">
        <v>1</v>
      </c>
    </row>
    <row r="2363" spans="1:13" hidden="1">
      <c r="A2363" s="229" t="s">
        <v>220</v>
      </c>
      <c r="B2363" s="225" t="s">
        <v>54</v>
      </c>
      <c r="C2363" s="225" t="s">
        <v>52</v>
      </c>
      <c r="D2363" s="225" t="s">
        <v>139</v>
      </c>
      <c r="E2363" s="225" t="s">
        <v>217</v>
      </c>
      <c r="F2363" s="225"/>
      <c r="G2363" s="232"/>
      <c r="H2363" s="232"/>
      <c r="I2363" s="232"/>
      <c r="J2363" s="207" t="e">
        <f>#REF!+H2363+I2363+G2363</f>
        <v>#REF!</v>
      </c>
      <c r="K2363" s="198">
        <v>1</v>
      </c>
    </row>
    <row r="2364" spans="1:13" hidden="1">
      <c r="A2364" s="231" t="s">
        <v>221</v>
      </c>
      <c r="B2364" s="225" t="s">
        <v>54</v>
      </c>
      <c r="C2364" s="225" t="s">
        <v>52</v>
      </c>
      <c r="D2364" s="225" t="s">
        <v>139</v>
      </c>
      <c r="E2364" s="225" t="s">
        <v>217</v>
      </c>
      <c r="F2364" s="225">
        <v>213</v>
      </c>
      <c r="G2364" s="230"/>
      <c r="H2364" s="230"/>
      <c r="I2364" s="230"/>
      <c r="J2364" s="207" t="e">
        <f>#REF!+H2364+I2364+G2364</f>
        <v>#REF!</v>
      </c>
      <c r="K2364" s="198">
        <v>1</v>
      </c>
    </row>
    <row r="2365" spans="1:13" ht="13.5">
      <c r="A2365" s="227" t="s">
        <v>222</v>
      </c>
      <c r="B2365" s="225" t="s">
        <v>54</v>
      </c>
      <c r="C2365" s="225" t="s">
        <v>52</v>
      </c>
      <c r="D2365" s="225" t="s">
        <v>139</v>
      </c>
      <c r="E2365" s="225" t="s">
        <v>223</v>
      </c>
      <c r="F2365" s="225">
        <v>220</v>
      </c>
      <c r="G2365" s="228">
        <f>G2366+G2367+G2370+G2375+G2376+G2386</f>
        <v>1259.5</v>
      </c>
      <c r="H2365" s="228">
        <f>H2366+H2367+H2370+H2375+H2376+H2386</f>
        <v>2221.1000000000004</v>
      </c>
      <c r="I2365" s="228">
        <f>I2366+I2367+I2370+I2375+I2376+I2386</f>
        <v>3737.2999999999997</v>
      </c>
      <c r="J2365" s="207">
        <f>H2365+I2365+G2365</f>
        <v>7217.9</v>
      </c>
      <c r="K2365" s="198">
        <v>1</v>
      </c>
      <c r="L2365" s="283" t="e">
        <f>#REF!-#REF!</f>
        <v>#REF!</v>
      </c>
      <c r="M2365" s="283" t="e">
        <f>G2365-#REF!</f>
        <v>#REF!</v>
      </c>
    </row>
    <row r="2366" spans="1:13" hidden="1">
      <c r="A2366" s="229" t="s">
        <v>224</v>
      </c>
      <c r="B2366" s="225" t="s">
        <v>54</v>
      </c>
      <c r="C2366" s="225" t="s">
        <v>52</v>
      </c>
      <c r="D2366" s="225" t="s">
        <v>139</v>
      </c>
      <c r="E2366" s="225" t="s">
        <v>223</v>
      </c>
      <c r="F2366" s="225">
        <v>221</v>
      </c>
      <c r="G2366" s="230"/>
      <c r="H2366" s="230"/>
      <c r="I2366" s="230"/>
      <c r="J2366" s="207" t="e">
        <f>#REF!+H2366+I2366+G2366</f>
        <v>#REF!</v>
      </c>
      <c r="K2366" s="198">
        <v>1</v>
      </c>
    </row>
    <row r="2367" spans="1:13" ht="13.5">
      <c r="A2367" s="227" t="s">
        <v>225</v>
      </c>
      <c r="B2367" s="225" t="s">
        <v>54</v>
      </c>
      <c r="C2367" s="225" t="s">
        <v>52</v>
      </c>
      <c r="D2367" s="225" t="s">
        <v>139</v>
      </c>
      <c r="E2367" s="225" t="s">
        <v>223</v>
      </c>
      <c r="F2367" s="225">
        <v>222</v>
      </c>
      <c r="G2367" s="233">
        <f>G2368+G2369</f>
        <v>500</v>
      </c>
      <c r="H2367" s="233">
        <f>H2368+H2369</f>
        <v>500</v>
      </c>
      <c r="I2367" s="233">
        <f>I2368+I2369</f>
        <v>500</v>
      </c>
      <c r="J2367" s="207">
        <f>H2367+I2367+G2367</f>
        <v>1500</v>
      </c>
      <c r="K2367" s="198">
        <v>1</v>
      </c>
      <c r="L2367" s="283" t="e">
        <f>#REF!-#REF!</f>
        <v>#REF!</v>
      </c>
      <c r="M2367" s="283" t="e">
        <f>G2367-#REF!</f>
        <v>#REF!</v>
      </c>
    </row>
    <row r="2368" spans="1:13" hidden="1">
      <c r="A2368" s="229" t="s">
        <v>226</v>
      </c>
      <c r="B2368" s="225" t="s">
        <v>54</v>
      </c>
      <c r="C2368" s="225" t="s">
        <v>52</v>
      </c>
      <c r="D2368" s="225" t="s">
        <v>139</v>
      </c>
      <c r="E2368" s="225" t="s">
        <v>223</v>
      </c>
      <c r="F2368" s="225"/>
      <c r="G2368" s="232"/>
      <c r="H2368" s="232"/>
      <c r="I2368" s="232"/>
      <c r="J2368" s="207" t="e">
        <f>#REF!+H2368+I2368+G2368</f>
        <v>#REF!</v>
      </c>
      <c r="K2368" s="198">
        <v>1</v>
      </c>
    </row>
    <row r="2369" spans="1:13" ht="25.5">
      <c r="A2369" s="229" t="s">
        <v>227</v>
      </c>
      <c r="B2369" s="225" t="s">
        <v>54</v>
      </c>
      <c r="C2369" s="225" t="s">
        <v>52</v>
      </c>
      <c r="D2369" s="225" t="s">
        <v>139</v>
      </c>
      <c r="E2369" s="225" t="s">
        <v>223</v>
      </c>
      <c r="F2369" s="225"/>
      <c r="G2369" s="232">
        <v>500</v>
      </c>
      <c r="H2369" s="232">
        <v>500</v>
      </c>
      <c r="I2369" s="232">
        <v>500</v>
      </c>
      <c r="J2369" s="207">
        <f>H2369+I2369+G2369</f>
        <v>1500</v>
      </c>
      <c r="K2369" s="198">
        <v>1</v>
      </c>
      <c r="L2369" s="283" t="e">
        <f>#REF!-#REF!</f>
        <v>#REF!</v>
      </c>
      <c r="M2369" s="283" t="e">
        <f>G2369-#REF!</f>
        <v>#REF!</v>
      </c>
    </row>
    <row r="2370" spans="1:13" ht="13.5" hidden="1">
      <c r="A2370" s="227" t="s">
        <v>228</v>
      </c>
      <c r="B2370" s="225" t="s">
        <v>54</v>
      </c>
      <c r="C2370" s="225" t="s">
        <v>52</v>
      </c>
      <c r="D2370" s="225" t="s">
        <v>139</v>
      </c>
      <c r="E2370" s="225" t="s">
        <v>223</v>
      </c>
      <c r="F2370" s="225">
        <v>223</v>
      </c>
      <c r="G2370" s="228">
        <f>G2371+G2372+G2373+G2374</f>
        <v>0</v>
      </c>
      <c r="H2370" s="228">
        <f>H2371+H2372+H2373+H2374</f>
        <v>0</v>
      </c>
      <c r="I2370" s="228">
        <f>I2371+I2372+I2373+I2374</f>
        <v>0</v>
      </c>
      <c r="J2370" s="207" t="e">
        <f>#REF!+H2370+I2370+G2370</f>
        <v>#REF!</v>
      </c>
      <c r="K2370" s="198">
        <v>1</v>
      </c>
    </row>
    <row r="2371" spans="1:13" hidden="1">
      <c r="A2371" s="229" t="s">
        <v>229</v>
      </c>
      <c r="B2371" s="225" t="s">
        <v>54</v>
      </c>
      <c r="C2371" s="225" t="s">
        <v>52</v>
      </c>
      <c r="D2371" s="225" t="s">
        <v>139</v>
      </c>
      <c r="E2371" s="225" t="s">
        <v>223</v>
      </c>
      <c r="F2371" s="225"/>
      <c r="G2371" s="230"/>
      <c r="H2371" s="230"/>
      <c r="I2371" s="230"/>
      <c r="J2371" s="207" t="e">
        <f>#REF!+H2371+I2371+G2371</f>
        <v>#REF!</v>
      </c>
      <c r="K2371" s="198">
        <v>1</v>
      </c>
    </row>
    <row r="2372" spans="1:13" hidden="1">
      <c r="A2372" s="229" t="s">
        <v>230</v>
      </c>
      <c r="B2372" s="225" t="s">
        <v>54</v>
      </c>
      <c r="C2372" s="225" t="s">
        <v>52</v>
      </c>
      <c r="D2372" s="225" t="s">
        <v>139</v>
      </c>
      <c r="E2372" s="225" t="s">
        <v>223</v>
      </c>
      <c r="F2372" s="225"/>
      <c r="G2372" s="230"/>
      <c r="H2372" s="230"/>
      <c r="I2372" s="230"/>
      <c r="J2372" s="207" t="e">
        <f>#REF!+H2372+I2372+G2372</f>
        <v>#REF!</v>
      </c>
      <c r="K2372" s="198">
        <v>1</v>
      </c>
    </row>
    <row r="2373" spans="1:13" hidden="1">
      <c r="A2373" s="229" t="s">
        <v>231</v>
      </c>
      <c r="B2373" s="225" t="s">
        <v>54</v>
      </c>
      <c r="C2373" s="225" t="s">
        <v>52</v>
      </c>
      <c r="D2373" s="225" t="s">
        <v>139</v>
      </c>
      <c r="E2373" s="225" t="s">
        <v>223</v>
      </c>
      <c r="F2373" s="225"/>
      <c r="G2373" s="230"/>
      <c r="H2373" s="230"/>
      <c r="I2373" s="230"/>
      <c r="J2373" s="207" t="e">
        <f>#REF!+H2373+I2373+G2373</f>
        <v>#REF!</v>
      </c>
      <c r="K2373" s="198">
        <v>1</v>
      </c>
    </row>
    <row r="2374" spans="1:13" hidden="1">
      <c r="A2374" s="229" t="s">
        <v>232</v>
      </c>
      <c r="B2374" s="225" t="s">
        <v>54</v>
      </c>
      <c r="C2374" s="225" t="s">
        <v>52</v>
      </c>
      <c r="D2374" s="225" t="s">
        <v>139</v>
      </c>
      <c r="E2374" s="225" t="s">
        <v>223</v>
      </c>
      <c r="F2374" s="225"/>
      <c r="G2374" s="230"/>
      <c r="H2374" s="230"/>
      <c r="I2374" s="230"/>
      <c r="J2374" s="207" t="e">
        <f>#REF!+H2374+I2374+G2374</f>
        <v>#REF!</v>
      </c>
      <c r="K2374" s="198">
        <v>1</v>
      </c>
    </row>
    <row r="2375" spans="1:13" ht="13.5">
      <c r="A2375" s="227" t="s">
        <v>233</v>
      </c>
      <c r="B2375" s="225" t="s">
        <v>54</v>
      </c>
      <c r="C2375" s="225" t="s">
        <v>52</v>
      </c>
      <c r="D2375" s="225" t="s">
        <v>139</v>
      </c>
      <c r="E2375" s="225" t="s">
        <v>223</v>
      </c>
      <c r="F2375" s="225">
        <v>224</v>
      </c>
      <c r="G2375" s="232">
        <v>50</v>
      </c>
      <c r="H2375" s="232">
        <v>500</v>
      </c>
      <c r="I2375" s="232">
        <v>500</v>
      </c>
      <c r="J2375" s="207">
        <f>H2375+I2375+G2375</f>
        <v>1050</v>
      </c>
      <c r="K2375" s="198">
        <v>1</v>
      </c>
      <c r="L2375" s="283" t="e">
        <f>#REF!-#REF!</f>
        <v>#REF!</v>
      </c>
      <c r="M2375" s="283" t="e">
        <f>G2375-#REF!</f>
        <v>#REF!</v>
      </c>
    </row>
    <row r="2376" spans="1:13" ht="13.5">
      <c r="A2376" s="227" t="s">
        <v>234</v>
      </c>
      <c r="B2376" s="225" t="s">
        <v>54</v>
      </c>
      <c r="C2376" s="225" t="s">
        <v>52</v>
      </c>
      <c r="D2376" s="225" t="s">
        <v>139</v>
      </c>
      <c r="E2376" s="225" t="s">
        <v>223</v>
      </c>
      <c r="F2376" s="225">
        <v>225</v>
      </c>
      <c r="G2376" s="228">
        <f>G2377+G2378+G2379+G2380+G2381+G2382+G2383+G2384+G2385</f>
        <v>383.9</v>
      </c>
      <c r="H2376" s="228">
        <f>H2377+H2378+H2379+H2380+H2381+H2382+H2383+H2384+H2385</f>
        <v>967.10000000000014</v>
      </c>
      <c r="I2376" s="228">
        <f>I2377+I2378+I2379+I2380+I2381+I2382+I2383+I2384+I2385</f>
        <v>2483.2999999999997</v>
      </c>
      <c r="J2376" s="207">
        <f>H2376+I2376+G2376</f>
        <v>3834.2999999999997</v>
      </c>
      <c r="K2376" s="198">
        <v>1</v>
      </c>
      <c r="L2376" s="283" t="e">
        <f>#REF!-#REF!</f>
        <v>#REF!</v>
      </c>
      <c r="M2376" s="283" t="e">
        <f>G2376-#REF!</f>
        <v>#REF!</v>
      </c>
    </row>
    <row r="2377" spans="1:13" ht="38.25">
      <c r="A2377" s="229" t="s">
        <v>235</v>
      </c>
      <c r="B2377" s="225" t="s">
        <v>54</v>
      </c>
      <c r="C2377" s="225" t="s">
        <v>52</v>
      </c>
      <c r="D2377" s="225" t="s">
        <v>139</v>
      </c>
      <c r="E2377" s="225" t="s">
        <v>223</v>
      </c>
      <c r="F2377" s="225"/>
      <c r="G2377" s="232">
        <f>500-387.3+30</f>
        <v>142.69999999999999</v>
      </c>
      <c r="H2377" s="232">
        <f>1483.8-370.4-387.3</f>
        <v>726.10000000000014</v>
      </c>
      <c r="I2377" s="232">
        <f>3000-370.4-387.3</f>
        <v>2242.2999999999997</v>
      </c>
      <c r="J2377" s="207">
        <f>H2377+I2377+G2377</f>
        <v>3111.0999999999995</v>
      </c>
      <c r="K2377" s="198">
        <v>1</v>
      </c>
      <c r="L2377" s="283" t="e">
        <f>#REF!-#REF!</f>
        <v>#REF!</v>
      </c>
      <c r="M2377" s="283" t="e">
        <f>G2377-#REF!</f>
        <v>#REF!</v>
      </c>
    </row>
    <row r="2378" spans="1:13" hidden="1">
      <c r="A2378" s="229" t="s">
        <v>236</v>
      </c>
      <c r="B2378" s="225" t="s">
        <v>54</v>
      </c>
      <c r="C2378" s="225" t="s">
        <v>52</v>
      </c>
      <c r="D2378" s="225" t="s">
        <v>139</v>
      </c>
      <c r="E2378" s="225" t="s">
        <v>223</v>
      </c>
      <c r="F2378" s="225"/>
      <c r="G2378" s="230"/>
      <c r="H2378" s="230"/>
      <c r="I2378" s="230"/>
      <c r="J2378" s="207" t="e">
        <f>#REF!+H2378+I2378+G2378</f>
        <v>#REF!</v>
      </c>
      <c r="K2378" s="198">
        <v>1</v>
      </c>
    </row>
    <row r="2379" spans="1:13" hidden="1">
      <c r="A2379" s="229" t="s">
        <v>237</v>
      </c>
      <c r="B2379" s="225" t="s">
        <v>54</v>
      </c>
      <c r="C2379" s="225" t="s">
        <v>52</v>
      </c>
      <c r="D2379" s="225" t="s">
        <v>139</v>
      </c>
      <c r="E2379" s="225" t="s">
        <v>223</v>
      </c>
      <c r="F2379" s="225"/>
      <c r="G2379" s="232"/>
      <c r="H2379" s="232"/>
      <c r="I2379" s="232"/>
      <c r="J2379" s="207" t="e">
        <f>#REF!+H2379+I2379+G2379</f>
        <v>#REF!</v>
      </c>
      <c r="K2379" s="198">
        <v>1</v>
      </c>
    </row>
    <row r="2380" spans="1:13">
      <c r="A2380" s="229" t="s">
        <v>238</v>
      </c>
      <c r="B2380" s="225" t="s">
        <v>54</v>
      </c>
      <c r="C2380" s="225" t="s">
        <v>52</v>
      </c>
      <c r="D2380" s="225" t="s">
        <v>139</v>
      </c>
      <c r="E2380" s="225" t="s">
        <v>223</v>
      </c>
      <c r="F2380" s="225"/>
      <c r="G2380" s="230">
        <v>241.2</v>
      </c>
      <c r="H2380" s="230">
        <v>241</v>
      </c>
      <c r="I2380" s="230">
        <v>241</v>
      </c>
      <c r="J2380" s="207">
        <f>H2380+I2380+G2380</f>
        <v>723.2</v>
      </c>
      <c r="K2380" s="198">
        <v>1</v>
      </c>
      <c r="L2380" s="283" t="e">
        <f>#REF!-#REF!</f>
        <v>#REF!</v>
      </c>
      <c r="M2380" s="283" t="e">
        <f>G2380-#REF!</f>
        <v>#REF!</v>
      </c>
    </row>
    <row r="2381" spans="1:13" ht="38.25" hidden="1">
      <c r="A2381" s="229" t="s">
        <v>239</v>
      </c>
      <c r="B2381" s="225" t="s">
        <v>54</v>
      </c>
      <c r="C2381" s="225" t="s">
        <v>52</v>
      </c>
      <c r="D2381" s="225" t="s">
        <v>139</v>
      </c>
      <c r="E2381" s="225" t="s">
        <v>223</v>
      </c>
      <c r="F2381" s="225"/>
      <c r="G2381" s="230"/>
      <c r="H2381" s="230"/>
      <c r="I2381" s="230"/>
      <c r="J2381" s="207" t="e">
        <f>#REF!+H2381+I2381+G2381</f>
        <v>#REF!</v>
      </c>
      <c r="K2381" s="198">
        <v>1</v>
      </c>
    </row>
    <row r="2382" spans="1:13" hidden="1">
      <c r="A2382" s="229" t="s">
        <v>240</v>
      </c>
      <c r="B2382" s="225" t="s">
        <v>54</v>
      </c>
      <c r="C2382" s="225" t="s">
        <v>52</v>
      </c>
      <c r="D2382" s="225" t="s">
        <v>139</v>
      </c>
      <c r="E2382" s="225" t="s">
        <v>223</v>
      </c>
      <c r="F2382" s="225"/>
      <c r="G2382" s="232"/>
      <c r="H2382" s="232"/>
      <c r="I2382" s="232"/>
      <c r="J2382" s="207" t="e">
        <f>#REF!+H2382+I2382+G2382</f>
        <v>#REF!</v>
      </c>
      <c r="K2382" s="198">
        <v>1</v>
      </c>
    </row>
    <row r="2383" spans="1:13" ht="51" hidden="1">
      <c r="A2383" s="229" t="s">
        <v>241</v>
      </c>
      <c r="B2383" s="225" t="s">
        <v>54</v>
      </c>
      <c r="C2383" s="225" t="s">
        <v>52</v>
      </c>
      <c r="D2383" s="225" t="s">
        <v>139</v>
      </c>
      <c r="E2383" s="225" t="s">
        <v>223</v>
      </c>
      <c r="F2383" s="225"/>
      <c r="G2383" s="232"/>
      <c r="H2383" s="232"/>
      <c r="I2383" s="232"/>
      <c r="J2383" s="207" t="e">
        <f>#REF!+H2383+I2383+G2383</f>
        <v>#REF!</v>
      </c>
      <c r="K2383" s="198">
        <v>1</v>
      </c>
    </row>
    <row r="2384" spans="1:13" hidden="1">
      <c r="A2384" s="229" t="s">
        <v>242</v>
      </c>
      <c r="B2384" s="225" t="s">
        <v>54</v>
      </c>
      <c r="C2384" s="225" t="s">
        <v>52</v>
      </c>
      <c r="D2384" s="225" t="s">
        <v>139</v>
      </c>
      <c r="E2384" s="225" t="s">
        <v>223</v>
      </c>
      <c r="F2384" s="225"/>
      <c r="G2384" s="232"/>
      <c r="H2384" s="232"/>
      <c r="I2384" s="232"/>
      <c r="J2384" s="207" t="e">
        <f>#REF!+H2384+I2384+G2384</f>
        <v>#REF!</v>
      </c>
      <c r="K2384" s="198">
        <v>1</v>
      </c>
    </row>
    <row r="2385" spans="1:13" hidden="1">
      <c r="A2385" s="229" t="s">
        <v>220</v>
      </c>
      <c r="B2385" s="225" t="s">
        <v>54</v>
      </c>
      <c r="C2385" s="225" t="s">
        <v>52</v>
      </c>
      <c r="D2385" s="225" t="s">
        <v>139</v>
      </c>
      <c r="E2385" s="225" t="s">
        <v>223</v>
      </c>
      <c r="F2385" s="225"/>
      <c r="G2385" s="232"/>
      <c r="H2385" s="232"/>
      <c r="I2385" s="232"/>
      <c r="J2385" s="207" t="e">
        <f>#REF!+H2385+I2385+G2385</f>
        <v>#REF!</v>
      </c>
      <c r="K2385" s="198">
        <v>1</v>
      </c>
    </row>
    <row r="2386" spans="1:13" ht="13.5">
      <c r="A2386" s="227" t="s">
        <v>243</v>
      </c>
      <c r="B2386" s="225" t="s">
        <v>54</v>
      </c>
      <c r="C2386" s="225" t="s">
        <v>52</v>
      </c>
      <c r="D2386" s="225" t="s">
        <v>139</v>
      </c>
      <c r="E2386" s="225" t="s">
        <v>223</v>
      </c>
      <c r="F2386" s="225">
        <v>226</v>
      </c>
      <c r="G2386" s="228">
        <f>G2387+G2388+G2389+G2390+G2391+G2392+G2393+G2394+G2395+G2396+G2397+G2398+G2399+G2400+G2401+G2402</f>
        <v>325.60000000000002</v>
      </c>
      <c r="H2386" s="228">
        <f>H2387+H2388+H2389+H2390+H2391+H2392+H2393+H2394+H2395+H2396+H2397+H2398+H2399+H2400+H2401+H2402</f>
        <v>254</v>
      </c>
      <c r="I2386" s="228">
        <f>I2387+I2388+I2389+I2390+I2391+I2392+I2393+I2394+I2395+I2396+I2397+I2398+I2399+I2400+I2401+I2402</f>
        <v>254</v>
      </c>
      <c r="J2386" s="207">
        <f>H2386+I2386+G2386</f>
        <v>833.6</v>
      </c>
      <c r="K2386" s="198">
        <v>1</v>
      </c>
      <c r="L2386" s="283" t="e">
        <f>#REF!-#REF!</f>
        <v>#REF!</v>
      </c>
      <c r="M2386" s="283" t="e">
        <f>G2386-#REF!</f>
        <v>#REF!</v>
      </c>
    </row>
    <row r="2387" spans="1:13" ht="29.25" hidden="1" customHeight="1">
      <c r="A2387" s="229" t="s">
        <v>244</v>
      </c>
      <c r="B2387" s="225" t="s">
        <v>54</v>
      </c>
      <c r="C2387" s="225" t="s">
        <v>52</v>
      </c>
      <c r="D2387" s="225" t="s">
        <v>139</v>
      </c>
      <c r="E2387" s="225" t="s">
        <v>223</v>
      </c>
      <c r="F2387" s="225"/>
      <c r="G2387" s="230"/>
      <c r="H2387" s="230"/>
      <c r="I2387" s="230"/>
      <c r="J2387" s="207" t="e">
        <f>#REF!+H2387+I2387+G2387</f>
        <v>#REF!</v>
      </c>
      <c r="K2387" s="198">
        <v>1</v>
      </c>
    </row>
    <row r="2388" spans="1:13" hidden="1">
      <c r="A2388" s="229" t="s">
        <v>245</v>
      </c>
      <c r="B2388" s="225" t="s">
        <v>54</v>
      </c>
      <c r="C2388" s="225" t="s">
        <v>52</v>
      </c>
      <c r="D2388" s="225" t="s">
        <v>139</v>
      </c>
      <c r="E2388" s="225" t="s">
        <v>223</v>
      </c>
      <c r="F2388" s="225"/>
      <c r="G2388" s="230"/>
      <c r="H2388" s="230"/>
      <c r="I2388" s="230"/>
      <c r="J2388" s="207" t="e">
        <f>#REF!+H2388+I2388+G2388</f>
        <v>#REF!</v>
      </c>
      <c r="K2388" s="198">
        <v>1</v>
      </c>
    </row>
    <row r="2389" spans="1:13" ht="25.5" hidden="1">
      <c r="A2389" s="229" t="s">
        <v>246</v>
      </c>
      <c r="B2389" s="225" t="s">
        <v>54</v>
      </c>
      <c r="C2389" s="225" t="s">
        <v>52</v>
      </c>
      <c r="D2389" s="225" t="s">
        <v>139</v>
      </c>
      <c r="E2389" s="225" t="s">
        <v>223</v>
      </c>
      <c r="F2389" s="225"/>
      <c r="G2389" s="230"/>
      <c r="H2389" s="230"/>
      <c r="I2389" s="230"/>
      <c r="J2389" s="207" t="e">
        <f>#REF!+H2389+I2389+G2389</f>
        <v>#REF!</v>
      </c>
      <c r="K2389" s="198">
        <v>1</v>
      </c>
    </row>
    <row r="2390" spans="1:13" hidden="1">
      <c r="A2390" s="229" t="s">
        <v>247</v>
      </c>
      <c r="B2390" s="225" t="s">
        <v>54</v>
      </c>
      <c r="C2390" s="225" t="s">
        <v>52</v>
      </c>
      <c r="D2390" s="225" t="s">
        <v>139</v>
      </c>
      <c r="E2390" s="225" t="s">
        <v>248</v>
      </c>
      <c r="F2390" s="225"/>
      <c r="G2390" s="232"/>
      <c r="H2390" s="232"/>
      <c r="I2390" s="232"/>
      <c r="J2390" s="207" t="e">
        <f>#REF!+H2390+I2390+G2390</f>
        <v>#REF!</v>
      </c>
      <c r="K2390" s="198">
        <v>1</v>
      </c>
    </row>
    <row r="2391" spans="1:13" ht="25.5" hidden="1">
      <c r="A2391" s="229" t="s">
        <v>261</v>
      </c>
      <c r="B2391" s="225" t="s">
        <v>54</v>
      </c>
      <c r="C2391" s="225" t="s">
        <v>52</v>
      </c>
      <c r="D2391" s="225" t="s">
        <v>139</v>
      </c>
      <c r="E2391" s="225" t="s">
        <v>223</v>
      </c>
      <c r="F2391" s="225"/>
      <c r="G2391" s="232"/>
      <c r="H2391" s="232"/>
      <c r="I2391" s="232"/>
      <c r="J2391" s="207" t="e">
        <f>#REF!+H2391+I2391+G2391</f>
        <v>#REF!</v>
      </c>
      <c r="K2391" s="198">
        <v>1</v>
      </c>
    </row>
    <row r="2392" spans="1:13" ht="38.25" hidden="1">
      <c r="A2392" s="229" t="s">
        <v>262</v>
      </c>
      <c r="B2392" s="225" t="s">
        <v>54</v>
      </c>
      <c r="C2392" s="225" t="s">
        <v>52</v>
      </c>
      <c r="D2392" s="225" t="s">
        <v>139</v>
      </c>
      <c r="E2392" s="225" t="s">
        <v>223</v>
      </c>
      <c r="F2392" s="225"/>
      <c r="G2392" s="232"/>
      <c r="H2392" s="232"/>
      <c r="I2392" s="232"/>
      <c r="J2392" s="207" t="e">
        <f>#REF!+H2392+I2392+G2392</f>
        <v>#REF!</v>
      </c>
      <c r="K2392" s="198">
        <v>1</v>
      </c>
    </row>
    <row r="2393" spans="1:13" ht="25.5" hidden="1">
      <c r="A2393" s="229" t="s">
        <v>263</v>
      </c>
      <c r="B2393" s="225" t="s">
        <v>54</v>
      </c>
      <c r="C2393" s="225" t="s">
        <v>52</v>
      </c>
      <c r="D2393" s="225" t="s">
        <v>139</v>
      </c>
      <c r="E2393" s="225" t="s">
        <v>223</v>
      </c>
      <c r="F2393" s="225"/>
      <c r="G2393" s="232"/>
      <c r="H2393" s="232"/>
      <c r="I2393" s="232"/>
      <c r="J2393" s="207" t="e">
        <f>#REF!+H2393+I2393+G2393</f>
        <v>#REF!</v>
      </c>
      <c r="K2393" s="198">
        <v>1</v>
      </c>
    </row>
    <row r="2394" spans="1:13" ht="25.5" hidden="1">
      <c r="A2394" s="229" t="s">
        <v>264</v>
      </c>
      <c r="B2394" s="225" t="s">
        <v>54</v>
      </c>
      <c r="C2394" s="225" t="s">
        <v>52</v>
      </c>
      <c r="D2394" s="225" t="s">
        <v>139</v>
      </c>
      <c r="E2394" s="225" t="s">
        <v>223</v>
      </c>
      <c r="F2394" s="225"/>
      <c r="G2394" s="232"/>
      <c r="H2394" s="232"/>
      <c r="I2394" s="232"/>
      <c r="J2394" s="207" t="e">
        <f>#REF!+H2394+I2394+G2394</f>
        <v>#REF!</v>
      </c>
      <c r="K2394" s="198">
        <v>1</v>
      </c>
    </row>
    <row r="2395" spans="1:13" hidden="1">
      <c r="A2395" s="229" t="s">
        <v>265</v>
      </c>
      <c r="B2395" s="225" t="s">
        <v>54</v>
      </c>
      <c r="C2395" s="225" t="s">
        <v>52</v>
      </c>
      <c r="D2395" s="225" t="s">
        <v>139</v>
      </c>
      <c r="E2395" s="225" t="s">
        <v>223</v>
      </c>
      <c r="F2395" s="225"/>
      <c r="G2395" s="232"/>
      <c r="H2395" s="232"/>
      <c r="I2395" s="232"/>
      <c r="J2395" s="207" t="e">
        <f>#REF!+H2395+I2395+G2395</f>
        <v>#REF!</v>
      </c>
      <c r="K2395" s="198">
        <v>1</v>
      </c>
    </row>
    <row r="2396" spans="1:13" hidden="1">
      <c r="A2396" s="229" t="s">
        <v>266</v>
      </c>
      <c r="B2396" s="225" t="s">
        <v>54</v>
      </c>
      <c r="C2396" s="225" t="s">
        <v>52</v>
      </c>
      <c r="D2396" s="225" t="s">
        <v>139</v>
      </c>
      <c r="E2396" s="225" t="s">
        <v>223</v>
      </c>
      <c r="F2396" s="225"/>
      <c r="G2396" s="232"/>
      <c r="H2396" s="232"/>
      <c r="I2396" s="232"/>
      <c r="J2396" s="207" t="e">
        <f>#REF!+H2396+I2396+G2396</f>
        <v>#REF!</v>
      </c>
      <c r="K2396" s="198">
        <v>1</v>
      </c>
    </row>
    <row r="2397" spans="1:13" ht="25.5" hidden="1">
      <c r="A2397" s="229" t="s">
        <v>267</v>
      </c>
      <c r="B2397" s="225" t="s">
        <v>54</v>
      </c>
      <c r="C2397" s="225" t="s">
        <v>52</v>
      </c>
      <c r="D2397" s="225" t="s">
        <v>139</v>
      </c>
      <c r="E2397" s="225" t="s">
        <v>223</v>
      </c>
      <c r="F2397" s="225"/>
      <c r="G2397" s="232"/>
      <c r="H2397" s="232"/>
      <c r="I2397" s="232"/>
      <c r="J2397" s="207" t="e">
        <f>#REF!+H2397+I2397+G2397</f>
        <v>#REF!</v>
      </c>
      <c r="K2397" s="198">
        <v>1</v>
      </c>
    </row>
    <row r="2398" spans="1:13" ht="25.5" hidden="1">
      <c r="A2398" s="229" t="s">
        <v>278</v>
      </c>
      <c r="B2398" s="225" t="s">
        <v>54</v>
      </c>
      <c r="C2398" s="225" t="s">
        <v>52</v>
      </c>
      <c r="D2398" s="225" t="s">
        <v>139</v>
      </c>
      <c r="E2398" s="225" t="s">
        <v>223</v>
      </c>
      <c r="F2398" s="225"/>
      <c r="G2398" s="232"/>
      <c r="H2398" s="232"/>
      <c r="I2398" s="232"/>
      <c r="J2398" s="207" t="e">
        <f>#REF!+H2398+I2398+G2398</f>
        <v>#REF!</v>
      </c>
      <c r="K2398" s="198">
        <v>1</v>
      </c>
    </row>
    <row r="2399" spans="1:13" ht="25.5" hidden="1">
      <c r="A2399" s="229" t="s">
        <v>279</v>
      </c>
      <c r="B2399" s="225" t="s">
        <v>54</v>
      </c>
      <c r="C2399" s="225" t="s">
        <v>52</v>
      </c>
      <c r="D2399" s="225" t="s">
        <v>139</v>
      </c>
      <c r="E2399" s="225" t="s">
        <v>223</v>
      </c>
      <c r="F2399" s="225"/>
      <c r="G2399" s="232"/>
      <c r="H2399" s="232"/>
      <c r="I2399" s="232"/>
      <c r="J2399" s="207" t="e">
        <f>#REF!+H2399+I2399+G2399</f>
        <v>#REF!</v>
      </c>
      <c r="K2399" s="198">
        <v>1</v>
      </c>
    </row>
    <row r="2400" spans="1:13" hidden="1">
      <c r="A2400" s="229" t="s">
        <v>280</v>
      </c>
      <c r="B2400" s="225" t="s">
        <v>54</v>
      </c>
      <c r="C2400" s="225" t="s">
        <v>52</v>
      </c>
      <c r="D2400" s="225" t="s">
        <v>139</v>
      </c>
      <c r="E2400" s="225" t="s">
        <v>223</v>
      </c>
      <c r="F2400" s="225"/>
      <c r="G2400" s="230"/>
      <c r="H2400" s="230"/>
      <c r="I2400" s="230"/>
      <c r="J2400" s="207" t="e">
        <f>#REF!+H2400+I2400+G2400</f>
        <v>#REF!</v>
      </c>
      <c r="K2400" s="198">
        <v>1</v>
      </c>
    </row>
    <row r="2401" spans="1:13" hidden="1">
      <c r="A2401" s="229" t="s">
        <v>281</v>
      </c>
      <c r="B2401" s="225" t="s">
        <v>54</v>
      </c>
      <c r="C2401" s="225" t="s">
        <v>52</v>
      </c>
      <c r="D2401" s="225" t="s">
        <v>139</v>
      </c>
      <c r="E2401" s="225" t="s">
        <v>223</v>
      </c>
      <c r="F2401" s="225"/>
      <c r="G2401" s="230"/>
      <c r="H2401" s="230"/>
      <c r="I2401" s="230"/>
      <c r="J2401" s="207" t="e">
        <f>#REF!+H2401+I2401+G2401</f>
        <v>#REF!</v>
      </c>
      <c r="K2401" s="198">
        <v>1</v>
      </c>
    </row>
    <row r="2402" spans="1:13">
      <c r="A2402" s="229" t="s">
        <v>220</v>
      </c>
      <c r="B2402" s="225" t="s">
        <v>54</v>
      </c>
      <c r="C2402" s="225" t="s">
        <v>52</v>
      </c>
      <c r="D2402" s="225" t="s">
        <v>139</v>
      </c>
      <c r="E2402" s="225" t="s">
        <v>223</v>
      </c>
      <c r="F2402" s="225"/>
      <c r="G2402" s="230">
        <f>696-370.4</f>
        <v>325.60000000000002</v>
      </c>
      <c r="H2402" s="230">
        <f>525-246-25</f>
        <v>254</v>
      </c>
      <c r="I2402" s="230">
        <f>525-246-25</f>
        <v>254</v>
      </c>
      <c r="J2402" s="207">
        <f>H2402+I2402+G2402</f>
        <v>833.6</v>
      </c>
      <c r="K2402" s="198">
        <v>1</v>
      </c>
      <c r="L2402" s="283" t="e">
        <f>#REF!-#REF!</f>
        <v>#REF!</v>
      </c>
      <c r="M2402" s="283" t="e">
        <f>G2402-#REF!</f>
        <v>#REF!</v>
      </c>
    </row>
    <row r="2403" spans="1:13" ht="13.5" hidden="1">
      <c r="A2403" s="227" t="s">
        <v>282</v>
      </c>
      <c r="B2403" s="225" t="s">
        <v>54</v>
      </c>
      <c r="C2403" s="225" t="s">
        <v>52</v>
      </c>
      <c r="D2403" s="225" t="s">
        <v>139</v>
      </c>
      <c r="E2403" s="225" t="s">
        <v>194</v>
      </c>
      <c r="F2403" s="225">
        <v>230</v>
      </c>
      <c r="G2403" s="233">
        <f>G2404+G2405</f>
        <v>0</v>
      </c>
      <c r="H2403" s="233">
        <f>H2404+H2405</f>
        <v>0</v>
      </c>
      <c r="I2403" s="233">
        <f>I2404+I2405</f>
        <v>0</v>
      </c>
      <c r="J2403" s="207" t="e">
        <f>#REF!+H2403+I2403+G2403</f>
        <v>#REF!</v>
      </c>
      <c r="K2403" s="198">
        <v>1</v>
      </c>
    </row>
    <row r="2404" spans="1:13" hidden="1">
      <c r="A2404" s="229" t="s">
        <v>283</v>
      </c>
      <c r="B2404" s="225" t="s">
        <v>54</v>
      </c>
      <c r="C2404" s="225" t="s">
        <v>52</v>
      </c>
      <c r="D2404" s="225" t="s">
        <v>139</v>
      </c>
      <c r="E2404" s="225" t="s">
        <v>284</v>
      </c>
      <c r="F2404" s="225">
        <v>231</v>
      </c>
      <c r="G2404" s="232"/>
      <c r="H2404" s="232"/>
      <c r="I2404" s="232"/>
      <c r="J2404" s="207" t="e">
        <f>#REF!+H2404+I2404+G2404</f>
        <v>#REF!</v>
      </c>
      <c r="K2404" s="198">
        <v>1</v>
      </c>
    </row>
    <row r="2405" spans="1:13" hidden="1">
      <c r="A2405" s="229" t="s">
        <v>285</v>
      </c>
      <c r="B2405" s="225" t="s">
        <v>54</v>
      </c>
      <c r="C2405" s="225" t="s">
        <v>52</v>
      </c>
      <c r="D2405" s="225" t="s">
        <v>139</v>
      </c>
      <c r="E2405" s="225" t="s">
        <v>284</v>
      </c>
      <c r="F2405" s="225">
        <v>232</v>
      </c>
      <c r="G2405" s="232"/>
      <c r="H2405" s="232"/>
      <c r="I2405" s="232"/>
      <c r="J2405" s="207" t="e">
        <f>#REF!+H2405+I2405+G2405</f>
        <v>#REF!</v>
      </c>
      <c r="K2405" s="198">
        <v>1</v>
      </c>
    </row>
    <row r="2406" spans="1:13" ht="27" hidden="1">
      <c r="A2406" s="227" t="s">
        <v>286</v>
      </c>
      <c r="B2406" s="225" t="s">
        <v>54</v>
      </c>
      <c r="C2406" s="225" t="s">
        <v>52</v>
      </c>
      <c r="D2406" s="225" t="s">
        <v>139</v>
      </c>
      <c r="E2406" s="225" t="s">
        <v>223</v>
      </c>
      <c r="F2406" s="225">
        <v>240</v>
      </c>
      <c r="G2406" s="233">
        <f>G2407+G2408</f>
        <v>0</v>
      </c>
      <c r="H2406" s="233">
        <f>H2407+H2408</f>
        <v>0</v>
      </c>
      <c r="I2406" s="233">
        <f>I2407+I2408</f>
        <v>0</v>
      </c>
      <c r="J2406" s="207" t="e">
        <f>#REF!+H2406+I2406+G2406</f>
        <v>#REF!</v>
      </c>
      <c r="K2406" s="198">
        <v>1</v>
      </c>
    </row>
    <row r="2407" spans="1:13" ht="25.5" hidden="1">
      <c r="A2407" s="229" t="s">
        <v>287</v>
      </c>
      <c r="B2407" s="225" t="s">
        <v>54</v>
      </c>
      <c r="C2407" s="225" t="s">
        <v>52</v>
      </c>
      <c r="D2407" s="225" t="s">
        <v>139</v>
      </c>
      <c r="E2407" s="225" t="s">
        <v>223</v>
      </c>
      <c r="F2407" s="225">
        <v>241</v>
      </c>
      <c r="G2407" s="232"/>
      <c r="H2407" s="232"/>
      <c r="I2407" s="232"/>
      <c r="J2407" s="207" t="e">
        <f>#REF!+H2407+I2407+G2407</f>
        <v>#REF!</v>
      </c>
      <c r="K2407" s="198">
        <v>1</v>
      </c>
    </row>
    <row r="2408" spans="1:13" ht="25.5" hidden="1">
      <c r="A2408" s="229" t="s">
        <v>292</v>
      </c>
      <c r="B2408" s="225" t="s">
        <v>54</v>
      </c>
      <c r="C2408" s="225" t="s">
        <v>52</v>
      </c>
      <c r="D2408" s="225" t="s">
        <v>139</v>
      </c>
      <c r="E2408" s="225" t="s">
        <v>223</v>
      </c>
      <c r="F2408" s="225">
        <v>242</v>
      </c>
      <c r="G2408" s="232"/>
      <c r="H2408" s="232"/>
      <c r="I2408" s="232"/>
      <c r="J2408" s="207" t="e">
        <f>#REF!+H2408+I2408+G2408</f>
        <v>#REF!</v>
      </c>
      <c r="K2408" s="198">
        <v>1</v>
      </c>
    </row>
    <row r="2409" spans="1:13" ht="27" hidden="1">
      <c r="A2409" s="227" t="s">
        <v>293</v>
      </c>
      <c r="B2409" s="225" t="s">
        <v>54</v>
      </c>
      <c r="C2409" s="225" t="s">
        <v>52</v>
      </c>
      <c r="D2409" s="225" t="s">
        <v>139</v>
      </c>
      <c r="E2409" s="225" t="s">
        <v>294</v>
      </c>
      <c r="F2409" s="225" t="s">
        <v>295</v>
      </c>
      <c r="G2409" s="233">
        <f>G2410</f>
        <v>0</v>
      </c>
      <c r="H2409" s="233">
        <f>H2410</f>
        <v>0</v>
      </c>
      <c r="I2409" s="233">
        <f>I2410</f>
        <v>0</v>
      </c>
      <c r="J2409" s="207" t="e">
        <f>#REF!+H2409+I2409+G2409</f>
        <v>#REF!</v>
      </c>
      <c r="K2409" s="198">
        <v>1</v>
      </c>
    </row>
    <row r="2410" spans="1:13" ht="25.5" hidden="1">
      <c r="A2410" s="229" t="s">
        <v>296</v>
      </c>
      <c r="B2410" s="225" t="s">
        <v>54</v>
      </c>
      <c r="C2410" s="225" t="s">
        <v>52</v>
      </c>
      <c r="D2410" s="225" t="s">
        <v>139</v>
      </c>
      <c r="E2410" s="225" t="s">
        <v>297</v>
      </c>
      <c r="F2410" s="225" t="s">
        <v>298</v>
      </c>
      <c r="G2410" s="232"/>
      <c r="H2410" s="232"/>
      <c r="I2410" s="232"/>
      <c r="J2410" s="207" t="e">
        <f>#REF!+H2410+I2410+G2410</f>
        <v>#REF!</v>
      </c>
      <c r="K2410" s="198">
        <v>1</v>
      </c>
    </row>
    <row r="2411" spans="1:13" ht="13.5" hidden="1">
      <c r="A2411" s="227" t="s">
        <v>299</v>
      </c>
      <c r="B2411" s="225" t="s">
        <v>54</v>
      </c>
      <c r="C2411" s="225" t="s">
        <v>52</v>
      </c>
      <c r="D2411" s="225" t="s">
        <v>139</v>
      </c>
      <c r="E2411" s="225" t="s">
        <v>300</v>
      </c>
      <c r="F2411" s="225">
        <v>260</v>
      </c>
      <c r="G2411" s="233">
        <f>G2412+G2415</f>
        <v>0</v>
      </c>
      <c r="H2411" s="233">
        <f>H2412+H2415</f>
        <v>0</v>
      </c>
      <c r="I2411" s="233">
        <f>I2412+I2415</f>
        <v>0</v>
      </c>
      <c r="J2411" s="207" t="e">
        <f>#REF!+H2411+I2411+G2411</f>
        <v>#REF!</v>
      </c>
      <c r="K2411" s="198">
        <v>1</v>
      </c>
    </row>
    <row r="2412" spans="1:13" ht="25.5" hidden="1">
      <c r="A2412" s="229" t="s">
        <v>301</v>
      </c>
      <c r="B2412" s="225" t="s">
        <v>54</v>
      </c>
      <c r="C2412" s="225" t="s">
        <v>52</v>
      </c>
      <c r="D2412" s="225" t="s">
        <v>139</v>
      </c>
      <c r="E2412" s="225" t="s">
        <v>302</v>
      </c>
      <c r="F2412" s="225">
        <v>262</v>
      </c>
      <c r="G2412" s="233">
        <f>G2413+G2414</f>
        <v>0</v>
      </c>
      <c r="H2412" s="233">
        <f>H2413+H2414</f>
        <v>0</v>
      </c>
      <c r="I2412" s="233">
        <f>I2413+I2414</f>
        <v>0</v>
      </c>
      <c r="J2412" s="207" t="e">
        <f>#REF!+H2412+I2412+G2412</f>
        <v>#REF!</v>
      </c>
      <c r="K2412" s="198">
        <v>1</v>
      </c>
    </row>
    <row r="2413" spans="1:13" hidden="1">
      <c r="A2413" s="229" t="s">
        <v>303</v>
      </c>
      <c r="B2413" s="225" t="s">
        <v>54</v>
      </c>
      <c r="C2413" s="225" t="s">
        <v>52</v>
      </c>
      <c r="D2413" s="225" t="s">
        <v>139</v>
      </c>
      <c r="E2413" s="225" t="s">
        <v>302</v>
      </c>
      <c r="F2413" s="225"/>
      <c r="G2413" s="230"/>
      <c r="H2413" s="230"/>
      <c r="I2413" s="230"/>
      <c r="J2413" s="207" t="e">
        <f>#REF!+H2413+I2413+G2413</f>
        <v>#REF!</v>
      </c>
      <c r="K2413" s="198">
        <v>1</v>
      </c>
    </row>
    <row r="2414" spans="1:13" hidden="1">
      <c r="A2414" s="229" t="s">
        <v>304</v>
      </c>
      <c r="B2414" s="225" t="s">
        <v>54</v>
      </c>
      <c r="C2414" s="225" t="s">
        <v>52</v>
      </c>
      <c r="D2414" s="225" t="s">
        <v>139</v>
      </c>
      <c r="E2414" s="225" t="s">
        <v>302</v>
      </c>
      <c r="F2414" s="225"/>
      <c r="G2414" s="230"/>
      <c r="H2414" s="230"/>
      <c r="I2414" s="230"/>
      <c r="J2414" s="207" t="e">
        <f>#REF!+H2414+I2414+G2414</f>
        <v>#REF!</v>
      </c>
      <c r="K2414" s="198">
        <v>1</v>
      </c>
    </row>
    <row r="2415" spans="1:13" ht="25.5" hidden="1">
      <c r="A2415" s="229" t="s">
        <v>305</v>
      </c>
      <c r="B2415" s="225" t="s">
        <v>54</v>
      </c>
      <c r="C2415" s="225" t="s">
        <v>52</v>
      </c>
      <c r="D2415" s="225" t="s">
        <v>139</v>
      </c>
      <c r="E2415" s="225" t="s">
        <v>306</v>
      </c>
      <c r="F2415" s="225" t="s">
        <v>307</v>
      </c>
      <c r="G2415" s="230"/>
      <c r="H2415" s="230"/>
      <c r="I2415" s="230"/>
      <c r="J2415" s="207" t="e">
        <f>#REF!+H2415+I2415+G2415</f>
        <v>#REF!</v>
      </c>
      <c r="K2415" s="198">
        <v>1</v>
      </c>
    </row>
    <row r="2416" spans="1:13" ht="13.5">
      <c r="A2416" s="227" t="s">
        <v>308</v>
      </c>
      <c r="B2416" s="225" t="s">
        <v>54</v>
      </c>
      <c r="C2416" s="225" t="s">
        <v>52</v>
      </c>
      <c r="D2416" s="225" t="s">
        <v>139</v>
      </c>
      <c r="E2416" s="225" t="s">
        <v>223</v>
      </c>
      <c r="F2416" s="225">
        <v>290</v>
      </c>
      <c r="G2416" s="228">
        <f>G2417+G2418+G2419+G2420+G2421+G2422+G2423+G2424</f>
        <v>10</v>
      </c>
      <c r="H2416" s="228">
        <f>H2417+H2418+H2419+H2420+H2421+H2422+H2423+H2424</f>
        <v>100</v>
      </c>
      <c r="I2416" s="228">
        <f>I2417+I2418+I2419+I2420+I2421+I2422+I2423+I2424</f>
        <v>100</v>
      </c>
      <c r="J2416" s="207">
        <f>H2416+I2416+G2416</f>
        <v>210</v>
      </c>
      <c r="K2416" s="198">
        <v>1</v>
      </c>
      <c r="L2416" s="283" t="e">
        <f>#REF!-#REF!</f>
        <v>#REF!</v>
      </c>
      <c r="M2416" s="283" t="e">
        <f>G2416-#REF!</f>
        <v>#REF!</v>
      </c>
    </row>
    <row r="2417" spans="1:13" ht="25.5" hidden="1">
      <c r="A2417" s="229" t="s">
        <v>309</v>
      </c>
      <c r="B2417" s="225" t="s">
        <v>54</v>
      </c>
      <c r="C2417" s="225" t="s">
        <v>52</v>
      </c>
      <c r="D2417" s="225" t="s">
        <v>139</v>
      </c>
      <c r="E2417" s="225" t="s">
        <v>310</v>
      </c>
      <c r="F2417" s="225"/>
      <c r="G2417" s="230"/>
      <c r="H2417" s="230"/>
      <c r="I2417" s="230"/>
      <c r="J2417" s="207" t="e">
        <f>#REF!+H2417+I2417+G2417</f>
        <v>#REF!</v>
      </c>
      <c r="K2417" s="198">
        <v>1</v>
      </c>
    </row>
    <row r="2418" spans="1:13">
      <c r="A2418" s="229" t="s">
        <v>311</v>
      </c>
      <c r="B2418" s="225" t="s">
        <v>54</v>
      </c>
      <c r="C2418" s="225" t="s">
        <v>52</v>
      </c>
      <c r="D2418" s="225" t="s">
        <v>139</v>
      </c>
      <c r="E2418" s="225" t="s">
        <v>312</v>
      </c>
      <c r="F2418" s="225"/>
      <c r="G2418" s="232"/>
      <c r="H2418" s="232"/>
      <c r="I2418" s="232"/>
      <c r="J2418" s="207">
        <f>H2418+I2418+G2418</f>
        <v>0</v>
      </c>
      <c r="K2418" s="198">
        <v>1</v>
      </c>
      <c r="M2418" s="283" t="e">
        <f>G2418-#REF!</f>
        <v>#REF!</v>
      </c>
    </row>
    <row r="2419" spans="1:13">
      <c r="A2419" s="229" t="s">
        <v>313</v>
      </c>
      <c r="B2419" s="225" t="s">
        <v>54</v>
      </c>
      <c r="C2419" s="225" t="s">
        <v>52</v>
      </c>
      <c r="D2419" s="225" t="s">
        <v>139</v>
      </c>
      <c r="E2419" s="225" t="s">
        <v>32</v>
      </c>
      <c r="F2419" s="225"/>
      <c r="G2419" s="232"/>
      <c r="H2419" s="232"/>
      <c r="I2419" s="232"/>
      <c r="J2419" s="207">
        <f>H2419+I2419+G2419</f>
        <v>0</v>
      </c>
      <c r="K2419" s="198">
        <v>1</v>
      </c>
      <c r="M2419" s="283" t="e">
        <f>G2419-#REF!</f>
        <v>#REF!</v>
      </c>
    </row>
    <row r="2420" spans="1:13" hidden="1">
      <c r="A2420" s="229" t="s">
        <v>314</v>
      </c>
      <c r="B2420" s="225" t="s">
        <v>54</v>
      </c>
      <c r="C2420" s="225" t="s">
        <v>52</v>
      </c>
      <c r="D2420" s="225" t="s">
        <v>139</v>
      </c>
      <c r="E2420" s="225" t="s">
        <v>223</v>
      </c>
      <c r="F2420" s="225"/>
      <c r="G2420" s="232"/>
      <c r="H2420" s="232"/>
      <c r="I2420" s="232"/>
      <c r="J2420" s="207" t="e">
        <f>#REF!+H2420+I2420+G2420</f>
        <v>#REF!</v>
      </c>
      <c r="K2420" s="198">
        <v>1</v>
      </c>
    </row>
    <row r="2421" spans="1:13" hidden="1">
      <c r="A2421" s="229" t="s">
        <v>315</v>
      </c>
      <c r="B2421" s="225" t="s">
        <v>54</v>
      </c>
      <c r="C2421" s="225" t="s">
        <v>52</v>
      </c>
      <c r="D2421" s="225" t="s">
        <v>139</v>
      </c>
      <c r="E2421" s="225" t="s">
        <v>223</v>
      </c>
      <c r="F2421" s="225"/>
      <c r="G2421" s="230"/>
      <c r="H2421" s="230"/>
      <c r="I2421" s="230"/>
      <c r="J2421" s="207" t="e">
        <f>#REF!+H2421+I2421+G2421</f>
        <v>#REF!</v>
      </c>
      <c r="K2421" s="198">
        <v>1</v>
      </c>
    </row>
    <row r="2422" spans="1:13" ht="38.25" hidden="1">
      <c r="A2422" s="229" t="s">
        <v>316</v>
      </c>
      <c r="B2422" s="225" t="s">
        <v>54</v>
      </c>
      <c r="C2422" s="225" t="s">
        <v>52</v>
      </c>
      <c r="D2422" s="225" t="s">
        <v>139</v>
      </c>
      <c r="E2422" s="225" t="s">
        <v>223</v>
      </c>
      <c r="F2422" s="225"/>
      <c r="G2422" s="230"/>
      <c r="H2422" s="230"/>
      <c r="I2422" s="230"/>
      <c r="J2422" s="207" t="e">
        <f>#REF!+H2422+I2422+G2422</f>
        <v>#REF!</v>
      </c>
      <c r="K2422" s="198">
        <v>1</v>
      </c>
    </row>
    <row r="2423" spans="1:13" hidden="1">
      <c r="A2423" s="229" t="s">
        <v>317</v>
      </c>
      <c r="B2423" s="225" t="s">
        <v>54</v>
      </c>
      <c r="C2423" s="225" t="s">
        <v>52</v>
      </c>
      <c r="D2423" s="225" t="s">
        <v>139</v>
      </c>
      <c r="E2423" s="225" t="s">
        <v>223</v>
      </c>
      <c r="F2423" s="225"/>
      <c r="G2423" s="230"/>
      <c r="H2423" s="230"/>
      <c r="I2423" s="230"/>
      <c r="J2423" s="207" t="e">
        <f>#REF!+H2423+I2423+G2423</f>
        <v>#REF!</v>
      </c>
      <c r="K2423" s="198">
        <v>1</v>
      </c>
    </row>
    <row r="2424" spans="1:13">
      <c r="A2424" s="229" t="s">
        <v>220</v>
      </c>
      <c r="B2424" s="225" t="s">
        <v>54</v>
      </c>
      <c r="C2424" s="225" t="s">
        <v>52</v>
      </c>
      <c r="D2424" s="225" t="s">
        <v>139</v>
      </c>
      <c r="E2424" s="225" t="s">
        <v>223</v>
      </c>
      <c r="F2424" s="225"/>
      <c r="G2424" s="232">
        <v>10</v>
      </c>
      <c r="H2424" s="232">
        <v>100</v>
      </c>
      <c r="I2424" s="232">
        <v>100</v>
      </c>
      <c r="J2424" s="207">
        <f>H2424+I2424+G2424</f>
        <v>210</v>
      </c>
      <c r="K2424" s="198">
        <v>1</v>
      </c>
      <c r="L2424" s="283" t="e">
        <f>#REF!-#REF!</f>
        <v>#REF!</v>
      </c>
      <c r="M2424" s="283" t="e">
        <f>G2424-#REF!</f>
        <v>#REF!</v>
      </c>
    </row>
    <row r="2425" spans="1:13" ht="13.5">
      <c r="A2425" s="227" t="s">
        <v>319</v>
      </c>
      <c r="B2425" s="225" t="s">
        <v>54</v>
      </c>
      <c r="C2425" s="225" t="s">
        <v>52</v>
      </c>
      <c r="D2425" s="225" t="s">
        <v>139</v>
      </c>
      <c r="E2425" s="225" t="s">
        <v>223</v>
      </c>
      <c r="F2425" s="234">
        <v>300</v>
      </c>
      <c r="G2425" s="235">
        <f>G2426+G2432+G2433</f>
        <v>100</v>
      </c>
      <c r="H2425" s="235">
        <f>H2426+H2432+H2433</f>
        <v>449</v>
      </c>
      <c r="I2425" s="235">
        <f>I2426+I2432+I2433</f>
        <v>449</v>
      </c>
      <c r="J2425" s="207">
        <f>H2425+I2425+G2425</f>
        <v>998</v>
      </c>
      <c r="K2425" s="198">
        <v>1</v>
      </c>
      <c r="L2425" s="283" t="e">
        <f>#REF!-#REF!</f>
        <v>#REF!</v>
      </c>
      <c r="M2425" s="283" t="e">
        <f>G2425-#REF!</f>
        <v>#REF!</v>
      </c>
    </row>
    <row r="2426" spans="1:13" ht="25.5">
      <c r="A2426" s="231" t="s">
        <v>320</v>
      </c>
      <c r="B2426" s="225" t="s">
        <v>54</v>
      </c>
      <c r="C2426" s="225" t="s">
        <v>52</v>
      </c>
      <c r="D2426" s="225" t="s">
        <v>139</v>
      </c>
      <c r="E2426" s="225" t="s">
        <v>223</v>
      </c>
      <c r="F2426" s="225">
        <v>310</v>
      </c>
      <c r="G2426" s="228">
        <f>G2427+G2428+G2429+G2430+G2431</f>
        <v>0</v>
      </c>
      <c r="H2426" s="228">
        <f>H2427+H2428+H2429+H2430+H2431</f>
        <v>349</v>
      </c>
      <c r="I2426" s="228">
        <f>I2427+I2428+I2429+I2430+I2431</f>
        <v>349</v>
      </c>
      <c r="J2426" s="207">
        <f>H2426+I2426+G2426</f>
        <v>698</v>
      </c>
      <c r="K2426" s="198">
        <v>1</v>
      </c>
      <c r="L2426" s="283" t="e">
        <f>#REF!-#REF!</f>
        <v>#REF!</v>
      </c>
      <c r="M2426" s="283" t="e">
        <f>G2426-#REF!</f>
        <v>#REF!</v>
      </c>
    </row>
    <row r="2427" spans="1:13" ht="38.25">
      <c r="A2427" s="229" t="s">
        <v>321</v>
      </c>
      <c r="B2427" s="225" t="s">
        <v>54</v>
      </c>
      <c r="C2427" s="225" t="s">
        <v>52</v>
      </c>
      <c r="D2427" s="225" t="s">
        <v>139</v>
      </c>
      <c r="E2427" s="225" t="s">
        <v>223</v>
      </c>
      <c r="F2427" s="225"/>
      <c r="G2427" s="232"/>
      <c r="H2427" s="232">
        <v>349</v>
      </c>
      <c r="I2427" s="232">
        <v>349</v>
      </c>
      <c r="J2427" s="207">
        <f>H2427+I2427+G2427</f>
        <v>698</v>
      </c>
      <c r="K2427" s="198">
        <v>1</v>
      </c>
      <c r="L2427" s="283" t="e">
        <f>#REF!-#REF!</f>
        <v>#REF!</v>
      </c>
      <c r="M2427" s="283" t="e">
        <f>G2427-#REF!</f>
        <v>#REF!</v>
      </c>
    </row>
    <row r="2428" spans="1:13" hidden="1">
      <c r="A2428" s="229" t="s">
        <v>322</v>
      </c>
      <c r="B2428" s="225" t="s">
        <v>54</v>
      </c>
      <c r="C2428" s="225" t="s">
        <v>52</v>
      </c>
      <c r="D2428" s="225" t="s">
        <v>139</v>
      </c>
      <c r="E2428" s="225"/>
      <c r="F2428" s="225"/>
      <c r="G2428" s="232"/>
      <c r="H2428" s="232"/>
      <c r="I2428" s="232"/>
      <c r="J2428" s="207" t="e">
        <f>#REF!+H2428+I2428+G2428</f>
        <v>#REF!</v>
      </c>
      <c r="K2428" s="198">
        <v>1</v>
      </c>
    </row>
    <row r="2429" spans="1:13" hidden="1">
      <c r="A2429" s="229" t="s">
        <v>323</v>
      </c>
      <c r="B2429" s="225" t="s">
        <v>54</v>
      </c>
      <c r="C2429" s="225" t="s">
        <v>52</v>
      </c>
      <c r="D2429" s="225" t="s">
        <v>139</v>
      </c>
      <c r="E2429" s="225" t="s">
        <v>223</v>
      </c>
      <c r="F2429" s="225"/>
      <c r="G2429" s="232">
        <v>0</v>
      </c>
      <c r="H2429" s="232">
        <v>0</v>
      </c>
      <c r="I2429" s="232">
        <v>0</v>
      </c>
      <c r="J2429" s="207" t="e">
        <f>#REF!+H2429+I2429+G2429</f>
        <v>#REF!</v>
      </c>
      <c r="K2429" s="198">
        <v>1</v>
      </c>
    </row>
    <row r="2430" spans="1:13" ht="38.25" hidden="1">
      <c r="A2430" s="229" t="s">
        <v>324</v>
      </c>
      <c r="B2430" s="225" t="s">
        <v>54</v>
      </c>
      <c r="C2430" s="225" t="s">
        <v>52</v>
      </c>
      <c r="D2430" s="225" t="s">
        <v>139</v>
      </c>
      <c r="E2430" s="225" t="s">
        <v>223</v>
      </c>
      <c r="F2430" s="225"/>
      <c r="G2430" s="230"/>
      <c r="H2430" s="230"/>
      <c r="I2430" s="230"/>
      <c r="J2430" s="207" t="e">
        <f>#REF!+H2430+I2430+G2430</f>
        <v>#REF!</v>
      </c>
      <c r="K2430" s="198">
        <v>1</v>
      </c>
    </row>
    <row r="2431" spans="1:13" hidden="1">
      <c r="A2431" s="229" t="s">
        <v>220</v>
      </c>
      <c r="B2431" s="225" t="s">
        <v>54</v>
      </c>
      <c r="C2431" s="225" t="s">
        <v>52</v>
      </c>
      <c r="D2431" s="225" t="s">
        <v>139</v>
      </c>
      <c r="E2431" s="225" t="s">
        <v>223</v>
      </c>
      <c r="F2431" s="225"/>
      <c r="G2431" s="232"/>
      <c r="H2431" s="232"/>
      <c r="I2431" s="232"/>
      <c r="J2431" s="207" t="e">
        <f>#REF!+H2431+I2431+G2431</f>
        <v>#REF!</v>
      </c>
      <c r="K2431" s="198">
        <v>1</v>
      </c>
    </row>
    <row r="2432" spans="1:13" hidden="1">
      <c r="A2432" s="231" t="s">
        <v>325</v>
      </c>
      <c r="B2432" s="225" t="s">
        <v>54</v>
      </c>
      <c r="C2432" s="225" t="s">
        <v>52</v>
      </c>
      <c r="D2432" s="225" t="s">
        <v>139</v>
      </c>
      <c r="E2432" s="225" t="s">
        <v>223</v>
      </c>
      <c r="F2432" s="225">
        <v>320</v>
      </c>
      <c r="G2432" s="232"/>
      <c r="H2432" s="232"/>
      <c r="I2432" s="232"/>
      <c r="J2432" s="207" t="e">
        <f>#REF!+H2432+I2432+G2432</f>
        <v>#REF!</v>
      </c>
      <c r="K2432" s="198">
        <v>1</v>
      </c>
    </row>
    <row r="2433" spans="1:13" ht="25.5">
      <c r="A2433" s="231" t="s">
        <v>326</v>
      </c>
      <c r="B2433" s="225" t="s">
        <v>54</v>
      </c>
      <c r="C2433" s="225" t="s">
        <v>52</v>
      </c>
      <c r="D2433" s="225" t="s">
        <v>139</v>
      </c>
      <c r="E2433" s="225" t="s">
        <v>223</v>
      </c>
      <c r="F2433" s="225">
        <v>340</v>
      </c>
      <c r="G2433" s="228">
        <f>G2434+G2435+G2436+G2437+G2438+G2439+G2440+G2441+G2442</f>
        <v>100</v>
      </c>
      <c r="H2433" s="228">
        <f>H2434+H2435+H2436+H2437+H2438+H2439+H2440+H2441+H2442</f>
        <v>100</v>
      </c>
      <c r="I2433" s="228">
        <f>I2434+I2435+I2436+I2437+I2438+I2439+I2440+I2441+I2442</f>
        <v>100</v>
      </c>
      <c r="J2433" s="207">
        <f>H2433+I2433+G2433</f>
        <v>300</v>
      </c>
      <c r="K2433" s="198">
        <v>1</v>
      </c>
      <c r="L2433" s="283" t="e">
        <f>#REF!-#REF!</f>
        <v>#REF!</v>
      </c>
      <c r="M2433" s="283" t="e">
        <f>G2433-#REF!</f>
        <v>#REF!</v>
      </c>
    </row>
    <row r="2434" spans="1:13" hidden="1">
      <c r="A2434" s="229" t="s">
        <v>327</v>
      </c>
      <c r="B2434" s="225" t="s">
        <v>54</v>
      </c>
      <c r="C2434" s="225" t="s">
        <v>52</v>
      </c>
      <c r="D2434" s="225" t="s">
        <v>139</v>
      </c>
      <c r="E2434" s="225" t="s">
        <v>223</v>
      </c>
      <c r="F2434" s="225"/>
      <c r="G2434" s="232"/>
      <c r="H2434" s="232"/>
      <c r="I2434" s="232"/>
      <c r="J2434" s="207" t="e">
        <f>#REF!+H2434+I2434+G2434</f>
        <v>#REF!</v>
      </c>
      <c r="K2434" s="198">
        <v>1</v>
      </c>
    </row>
    <row r="2435" spans="1:13" hidden="1">
      <c r="A2435" s="229" t="s">
        <v>328</v>
      </c>
      <c r="B2435" s="225" t="s">
        <v>54</v>
      </c>
      <c r="C2435" s="225" t="s">
        <v>52</v>
      </c>
      <c r="D2435" s="225" t="s">
        <v>139</v>
      </c>
      <c r="E2435" s="225" t="s">
        <v>223</v>
      </c>
      <c r="F2435" s="225"/>
      <c r="G2435" s="230"/>
      <c r="H2435" s="230"/>
      <c r="I2435" s="230"/>
      <c r="J2435" s="207" t="e">
        <f>#REF!+H2435+I2435+G2435</f>
        <v>#REF!</v>
      </c>
      <c r="K2435" s="198">
        <v>1</v>
      </c>
    </row>
    <row r="2436" spans="1:13" hidden="1">
      <c r="A2436" s="229" t="s">
        <v>329</v>
      </c>
      <c r="B2436" s="225" t="s">
        <v>54</v>
      </c>
      <c r="C2436" s="225" t="s">
        <v>52</v>
      </c>
      <c r="D2436" s="225" t="s">
        <v>139</v>
      </c>
      <c r="E2436" s="225" t="s">
        <v>223</v>
      </c>
      <c r="F2436" s="225"/>
      <c r="G2436" s="230"/>
      <c r="H2436" s="230"/>
      <c r="I2436" s="230"/>
      <c r="J2436" s="207" t="e">
        <f>#REF!+H2436+I2436+G2436</f>
        <v>#REF!</v>
      </c>
      <c r="K2436" s="198">
        <v>1</v>
      </c>
    </row>
    <row r="2437" spans="1:13" hidden="1">
      <c r="A2437" s="229" t="s">
        <v>330</v>
      </c>
      <c r="B2437" s="225" t="s">
        <v>54</v>
      </c>
      <c r="C2437" s="225" t="s">
        <v>52</v>
      </c>
      <c r="D2437" s="225" t="s">
        <v>139</v>
      </c>
      <c r="E2437" s="225" t="s">
        <v>223</v>
      </c>
      <c r="F2437" s="225"/>
      <c r="G2437" s="230"/>
      <c r="H2437" s="230"/>
      <c r="I2437" s="230"/>
      <c r="J2437" s="207" t="e">
        <f>#REF!+H2437+I2437+G2437</f>
        <v>#REF!</v>
      </c>
      <c r="K2437" s="198">
        <v>1</v>
      </c>
    </row>
    <row r="2438" spans="1:13" hidden="1">
      <c r="A2438" s="229" t="s">
        <v>331</v>
      </c>
      <c r="B2438" s="225" t="s">
        <v>54</v>
      </c>
      <c r="C2438" s="225" t="s">
        <v>52</v>
      </c>
      <c r="D2438" s="225" t="s">
        <v>139</v>
      </c>
      <c r="E2438" s="225" t="s">
        <v>223</v>
      </c>
      <c r="F2438" s="225"/>
      <c r="G2438" s="230"/>
      <c r="H2438" s="230"/>
      <c r="I2438" s="230"/>
      <c r="J2438" s="207" t="e">
        <f>#REF!+H2438+I2438+G2438</f>
        <v>#REF!</v>
      </c>
      <c r="K2438" s="198">
        <v>1</v>
      </c>
    </row>
    <row r="2439" spans="1:13" hidden="1">
      <c r="A2439" s="229" t="s">
        <v>332</v>
      </c>
      <c r="B2439" s="225" t="s">
        <v>54</v>
      </c>
      <c r="C2439" s="225" t="s">
        <v>52</v>
      </c>
      <c r="D2439" s="225" t="s">
        <v>139</v>
      </c>
      <c r="E2439" s="225" t="s">
        <v>223</v>
      </c>
      <c r="F2439" s="225"/>
      <c r="G2439" s="230"/>
      <c r="H2439" s="230"/>
      <c r="I2439" s="230"/>
      <c r="J2439" s="207" t="e">
        <f>#REF!+H2439+I2439+G2439</f>
        <v>#REF!</v>
      </c>
      <c r="K2439" s="198">
        <v>1</v>
      </c>
    </row>
    <row r="2440" spans="1:13" ht="25.5" hidden="1">
      <c r="A2440" s="229" t="s">
        <v>333</v>
      </c>
      <c r="B2440" s="225" t="s">
        <v>54</v>
      </c>
      <c r="C2440" s="225" t="s">
        <v>52</v>
      </c>
      <c r="D2440" s="225" t="s">
        <v>139</v>
      </c>
      <c r="E2440" s="225" t="s">
        <v>223</v>
      </c>
      <c r="F2440" s="225"/>
      <c r="G2440" s="230"/>
      <c r="H2440" s="230"/>
      <c r="I2440" s="230"/>
      <c r="J2440" s="207" t="e">
        <f>#REF!+H2440+I2440+G2440</f>
        <v>#REF!</v>
      </c>
      <c r="K2440" s="198">
        <v>1</v>
      </c>
    </row>
    <row r="2441" spans="1:13" ht="25.5" hidden="1">
      <c r="A2441" s="229" t="s">
        <v>334</v>
      </c>
      <c r="B2441" s="225" t="s">
        <v>54</v>
      </c>
      <c r="C2441" s="225" t="s">
        <v>52</v>
      </c>
      <c r="D2441" s="225" t="s">
        <v>139</v>
      </c>
      <c r="E2441" s="225" t="s">
        <v>248</v>
      </c>
      <c r="F2441" s="225"/>
      <c r="G2441" s="230"/>
      <c r="H2441" s="230"/>
      <c r="I2441" s="230"/>
      <c r="J2441" s="207" t="e">
        <f>#REF!+H2441+I2441+G2441</f>
        <v>#REF!</v>
      </c>
      <c r="K2441" s="198">
        <v>1</v>
      </c>
    </row>
    <row r="2442" spans="1:13">
      <c r="A2442" s="229" t="s">
        <v>335</v>
      </c>
      <c r="B2442" s="225" t="s">
        <v>54</v>
      </c>
      <c r="C2442" s="225" t="s">
        <v>52</v>
      </c>
      <c r="D2442" s="225" t="s">
        <v>139</v>
      </c>
      <c r="E2442" s="225" t="s">
        <v>223</v>
      </c>
      <c r="F2442" s="225"/>
      <c r="G2442" s="230">
        <v>100</v>
      </c>
      <c r="H2442" s="230">
        <v>100</v>
      </c>
      <c r="I2442" s="230">
        <v>100</v>
      </c>
      <c r="J2442" s="207">
        <f>H2442+I2442+G2442</f>
        <v>300</v>
      </c>
      <c r="K2442" s="198">
        <v>1</v>
      </c>
      <c r="L2442" s="283" t="e">
        <f>#REF!-#REF!</f>
        <v>#REF!</v>
      </c>
      <c r="M2442" s="283" t="e">
        <f>G2442-#REF!</f>
        <v>#REF!</v>
      </c>
    </row>
    <row r="2443" spans="1:13" ht="25.5">
      <c r="A2443" s="218" t="s">
        <v>103</v>
      </c>
      <c r="B2443" s="219" t="s">
        <v>54</v>
      </c>
      <c r="C2443" s="219" t="s">
        <v>54</v>
      </c>
      <c r="D2443" s="219"/>
      <c r="E2443" s="219"/>
      <c r="F2443" s="219"/>
      <c r="G2443" s="220">
        <f>G2444</f>
        <v>7786</v>
      </c>
      <c r="H2443" s="220">
        <f>H2444</f>
        <v>2000</v>
      </c>
      <c r="I2443" s="220">
        <f>I2444</f>
        <v>1000</v>
      </c>
      <c r="J2443" s="207">
        <f>H2443+I2443+G2443</f>
        <v>10786</v>
      </c>
      <c r="K2443" s="198">
        <v>1</v>
      </c>
      <c r="L2443" s="283" t="e">
        <f>#REF!-#REF!</f>
        <v>#REF!</v>
      </c>
      <c r="M2443" s="283" t="e">
        <f>G2443-#REF!</f>
        <v>#REF!</v>
      </c>
    </row>
    <row r="2444" spans="1:13" ht="25.5">
      <c r="A2444" s="221" t="s">
        <v>369</v>
      </c>
      <c r="B2444" s="222" t="s">
        <v>54</v>
      </c>
      <c r="C2444" s="222" t="s">
        <v>54</v>
      </c>
      <c r="D2444" s="222" t="s">
        <v>149</v>
      </c>
      <c r="E2444" s="222"/>
      <c r="F2444" s="222"/>
      <c r="G2444" s="223">
        <f>G2445+G2512</f>
        <v>7786</v>
      </c>
      <c r="H2444" s="223">
        <f>H2445+H2512</f>
        <v>2000</v>
      </c>
      <c r="I2444" s="223">
        <f>I2445+I2512</f>
        <v>1000</v>
      </c>
      <c r="J2444" s="207">
        <f>H2444+I2444+G2444</f>
        <v>10786</v>
      </c>
      <c r="K2444" s="198">
        <v>1</v>
      </c>
      <c r="L2444" s="283" t="e">
        <f>#REF!-#REF!</f>
        <v>#REF!</v>
      </c>
      <c r="M2444" s="283" t="e">
        <f>G2444-#REF!</f>
        <v>#REF!</v>
      </c>
    </row>
    <row r="2445" spans="1:13">
      <c r="A2445" s="224" t="s">
        <v>212</v>
      </c>
      <c r="B2445" s="225" t="s">
        <v>54</v>
      </c>
      <c r="C2445" s="225" t="s">
        <v>54</v>
      </c>
      <c r="D2445" s="225" t="s">
        <v>149</v>
      </c>
      <c r="E2445" s="225"/>
      <c r="F2445" s="225" t="s">
        <v>152</v>
      </c>
      <c r="G2445" s="226">
        <f>G2446+G2452+G2490+G2493+G2496+G2498+G2503</f>
        <v>0</v>
      </c>
      <c r="H2445" s="226">
        <f>H2446+H2452+H2490+H2493+H2496+H2498+H2503</f>
        <v>2000</v>
      </c>
      <c r="I2445" s="226">
        <f>I2446+I2452+I2490+I2493+I2496+I2498+I2503</f>
        <v>1000</v>
      </c>
      <c r="J2445" s="207">
        <f>H2445+I2445+G2445</f>
        <v>3000</v>
      </c>
      <c r="K2445" s="198">
        <v>1</v>
      </c>
      <c r="L2445" s="283" t="e">
        <f>#REF!-#REF!</f>
        <v>#REF!</v>
      </c>
      <c r="M2445" s="283" t="e">
        <f>G2445-#REF!</f>
        <v>#REF!</v>
      </c>
    </row>
    <row r="2446" spans="1:13" ht="27" hidden="1">
      <c r="A2446" s="227" t="s">
        <v>213</v>
      </c>
      <c r="B2446" s="225" t="s">
        <v>54</v>
      </c>
      <c r="C2446" s="225" t="s">
        <v>54</v>
      </c>
      <c r="D2446" s="225" t="s">
        <v>149</v>
      </c>
      <c r="E2446" s="225" t="s">
        <v>214</v>
      </c>
      <c r="F2446" s="225"/>
      <c r="G2446" s="228">
        <f>G2447+G2448+G2451</f>
        <v>0</v>
      </c>
      <c r="H2446" s="228">
        <f>H2447+H2448+H2451</f>
        <v>0</v>
      </c>
      <c r="I2446" s="228">
        <f>I2447+I2448+I2451</f>
        <v>0</v>
      </c>
      <c r="J2446" s="207" t="e">
        <f>#REF!+H2446+I2446+G2446</f>
        <v>#REF!</v>
      </c>
      <c r="K2446" s="198">
        <v>1</v>
      </c>
    </row>
    <row r="2447" spans="1:13" hidden="1">
      <c r="A2447" s="229" t="s">
        <v>216</v>
      </c>
      <c r="B2447" s="225" t="s">
        <v>54</v>
      </c>
      <c r="C2447" s="225" t="s">
        <v>54</v>
      </c>
      <c r="D2447" s="225" t="s">
        <v>149</v>
      </c>
      <c r="E2447" s="225" t="s">
        <v>217</v>
      </c>
      <c r="F2447" s="225">
        <v>211</v>
      </c>
      <c r="G2447" s="230"/>
      <c r="H2447" s="230"/>
      <c r="I2447" s="230"/>
      <c r="J2447" s="207" t="e">
        <f>#REF!+H2447+I2447+G2447</f>
        <v>#REF!</v>
      </c>
      <c r="K2447" s="198">
        <v>1</v>
      </c>
    </row>
    <row r="2448" spans="1:13" hidden="1">
      <c r="A2448" s="231" t="s">
        <v>218</v>
      </c>
      <c r="B2448" s="225" t="s">
        <v>54</v>
      </c>
      <c r="C2448" s="225" t="s">
        <v>54</v>
      </c>
      <c r="D2448" s="225" t="s">
        <v>149</v>
      </c>
      <c r="E2448" s="225" t="s">
        <v>217</v>
      </c>
      <c r="F2448" s="225">
        <v>212</v>
      </c>
      <c r="G2448" s="228">
        <f>G2449+G2450</f>
        <v>0</v>
      </c>
      <c r="H2448" s="228">
        <f>H2449+H2450</f>
        <v>0</v>
      </c>
      <c r="I2448" s="228">
        <f>I2449+I2450</f>
        <v>0</v>
      </c>
      <c r="J2448" s="207" t="e">
        <f>#REF!+H2448+I2448+G2448</f>
        <v>#REF!</v>
      </c>
      <c r="K2448" s="198">
        <v>1</v>
      </c>
    </row>
    <row r="2449" spans="1:13" hidden="1">
      <c r="A2449" s="229" t="s">
        <v>219</v>
      </c>
      <c r="B2449" s="225" t="s">
        <v>54</v>
      </c>
      <c r="C2449" s="225" t="s">
        <v>54</v>
      </c>
      <c r="D2449" s="225" t="s">
        <v>149</v>
      </c>
      <c r="E2449" s="225" t="s">
        <v>217</v>
      </c>
      <c r="F2449" s="225"/>
      <c r="G2449" s="230"/>
      <c r="H2449" s="230"/>
      <c r="I2449" s="230"/>
      <c r="J2449" s="207" t="e">
        <f>#REF!+H2449+I2449+G2449</f>
        <v>#REF!</v>
      </c>
      <c r="K2449" s="198">
        <v>1</v>
      </c>
    </row>
    <row r="2450" spans="1:13" hidden="1">
      <c r="A2450" s="229" t="s">
        <v>220</v>
      </c>
      <c r="B2450" s="225" t="s">
        <v>54</v>
      </c>
      <c r="C2450" s="225" t="s">
        <v>54</v>
      </c>
      <c r="D2450" s="225" t="s">
        <v>149</v>
      </c>
      <c r="E2450" s="225" t="s">
        <v>217</v>
      </c>
      <c r="F2450" s="225"/>
      <c r="G2450" s="232"/>
      <c r="H2450" s="232"/>
      <c r="I2450" s="232"/>
      <c r="J2450" s="207" t="e">
        <f>#REF!+H2450+I2450+G2450</f>
        <v>#REF!</v>
      </c>
      <c r="K2450" s="198">
        <v>1</v>
      </c>
    </row>
    <row r="2451" spans="1:13" hidden="1">
      <c r="A2451" s="231" t="s">
        <v>221</v>
      </c>
      <c r="B2451" s="225" t="s">
        <v>54</v>
      </c>
      <c r="C2451" s="225" t="s">
        <v>54</v>
      </c>
      <c r="D2451" s="225" t="s">
        <v>149</v>
      </c>
      <c r="E2451" s="225" t="s">
        <v>217</v>
      </c>
      <c r="F2451" s="225">
        <v>213</v>
      </c>
      <c r="G2451" s="230"/>
      <c r="H2451" s="230"/>
      <c r="I2451" s="230"/>
      <c r="J2451" s="207" t="e">
        <f>#REF!+H2451+I2451+G2451</f>
        <v>#REF!</v>
      </c>
      <c r="K2451" s="198">
        <v>1</v>
      </c>
    </row>
    <row r="2452" spans="1:13" ht="13.5">
      <c r="A2452" s="227" t="s">
        <v>222</v>
      </c>
      <c r="B2452" s="225" t="s">
        <v>54</v>
      </c>
      <c r="C2452" s="225" t="s">
        <v>54</v>
      </c>
      <c r="D2452" s="225" t="s">
        <v>149</v>
      </c>
      <c r="E2452" s="225" t="s">
        <v>223</v>
      </c>
      <c r="F2452" s="225">
        <v>220</v>
      </c>
      <c r="G2452" s="228">
        <f>G2453+G2454+G2457+G2462+G2463+G2473</f>
        <v>0</v>
      </c>
      <c r="H2452" s="228">
        <f>H2453+H2454+H2457+H2462+H2463+H2473</f>
        <v>2000</v>
      </c>
      <c r="I2452" s="228">
        <f>I2453+I2454+I2457+I2462+I2463+I2473</f>
        <v>1000</v>
      </c>
      <c r="J2452" s="207">
        <f>H2452+I2452+G2452</f>
        <v>3000</v>
      </c>
      <c r="K2452" s="198">
        <v>1</v>
      </c>
      <c r="L2452" s="283" t="e">
        <f>#REF!-#REF!</f>
        <v>#REF!</v>
      </c>
      <c r="M2452" s="283" t="e">
        <f>G2452-#REF!</f>
        <v>#REF!</v>
      </c>
    </row>
    <row r="2453" spans="1:13" hidden="1">
      <c r="A2453" s="229" t="s">
        <v>224</v>
      </c>
      <c r="B2453" s="225" t="s">
        <v>54</v>
      </c>
      <c r="C2453" s="225" t="s">
        <v>54</v>
      </c>
      <c r="D2453" s="225" t="s">
        <v>149</v>
      </c>
      <c r="E2453" s="225" t="s">
        <v>223</v>
      </c>
      <c r="F2453" s="225">
        <v>221</v>
      </c>
      <c r="G2453" s="230"/>
      <c r="H2453" s="230"/>
      <c r="I2453" s="230"/>
      <c r="J2453" s="207" t="e">
        <f>#REF!+H2453+I2453+G2453</f>
        <v>#REF!</v>
      </c>
      <c r="K2453" s="198">
        <v>1</v>
      </c>
    </row>
    <row r="2454" spans="1:13" ht="13.5" hidden="1">
      <c r="A2454" s="227" t="s">
        <v>225</v>
      </c>
      <c r="B2454" s="225" t="s">
        <v>54</v>
      </c>
      <c r="C2454" s="225" t="s">
        <v>54</v>
      </c>
      <c r="D2454" s="225" t="s">
        <v>149</v>
      </c>
      <c r="E2454" s="225" t="s">
        <v>223</v>
      </c>
      <c r="F2454" s="225">
        <v>222</v>
      </c>
      <c r="G2454" s="233">
        <f>G2455+G2456</f>
        <v>0</v>
      </c>
      <c r="H2454" s="233">
        <f>H2455+H2456</f>
        <v>0</v>
      </c>
      <c r="I2454" s="233">
        <f>I2455+I2456</f>
        <v>0</v>
      </c>
      <c r="J2454" s="207" t="e">
        <f>#REF!+H2454+I2454+G2454</f>
        <v>#REF!</v>
      </c>
      <c r="K2454" s="198">
        <v>1</v>
      </c>
    </row>
    <row r="2455" spans="1:13" hidden="1">
      <c r="A2455" s="229" t="s">
        <v>226</v>
      </c>
      <c r="B2455" s="225" t="s">
        <v>54</v>
      </c>
      <c r="C2455" s="225" t="s">
        <v>54</v>
      </c>
      <c r="D2455" s="225" t="s">
        <v>149</v>
      </c>
      <c r="E2455" s="225" t="s">
        <v>223</v>
      </c>
      <c r="F2455" s="225"/>
      <c r="G2455" s="232"/>
      <c r="H2455" s="232"/>
      <c r="I2455" s="232"/>
      <c r="J2455" s="207" t="e">
        <f>#REF!+H2455+I2455+G2455</f>
        <v>#REF!</v>
      </c>
      <c r="K2455" s="198">
        <v>1</v>
      </c>
    </row>
    <row r="2456" spans="1:13" ht="25.5" hidden="1">
      <c r="A2456" s="229" t="s">
        <v>227</v>
      </c>
      <c r="B2456" s="225" t="s">
        <v>54</v>
      </c>
      <c r="C2456" s="225" t="s">
        <v>54</v>
      </c>
      <c r="D2456" s="225" t="s">
        <v>149</v>
      </c>
      <c r="E2456" s="225" t="s">
        <v>223</v>
      </c>
      <c r="F2456" s="225"/>
      <c r="G2456" s="232"/>
      <c r="H2456" s="232"/>
      <c r="I2456" s="232"/>
      <c r="J2456" s="207" t="e">
        <f>#REF!+H2456+I2456+G2456</f>
        <v>#REF!</v>
      </c>
      <c r="K2456" s="198">
        <v>1</v>
      </c>
    </row>
    <row r="2457" spans="1:13" ht="13.5" hidden="1">
      <c r="A2457" s="227" t="s">
        <v>228</v>
      </c>
      <c r="B2457" s="225" t="s">
        <v>54</v>
      </c>
      <c r="C2457" s="225" t="s">
        <v>54</v>
      </c>
      <c r="D2457" s="225" t="s">
        <v>149</v>
      </c>
      <c r="E2457" s="225" t="s">
        <v>223</v>
      </c>
      <c r="F2457" s="225">
        <v>223</v>
      </c>
      <c r="G2457" s="228">
        <f>G2458+G2459+G2460+G2461</f>
        <v>0</v>
      </c>
      <c r="H2457" s="228">
        <f>H2458+H2459+H2460+H2461</f>
        <v>0</v>
      </c>
      <c r="I2457" s="228">
        <f>I2458+I2459+I2460+I2461</f>
        <v>0</v>
      </c>
      <c r="J2457" s="207" t="e">
        <f>#REF!+H2457+I2457+G2457</f>
        <v>#REF!</v>
      </c>
      <c r="K2457" s="198">
        <v>1</v>
      </c>
    </row>
    <row r="2458" spans="1:13" hidden="1">
      <c r="A2458" s="229" t="s">
        <v>229</v>
      </c>
      <c r="B2458" s="225" t="s">
        <v>54</v>
      </c>
      <c r="C2458" s="225" t="s">
        <v>54</v>
      </c>
      <c r="D2458" s="225" t="s">
        <v>149</v>
      </c>
      <c r="E2458" s="225" t="s">
        <v>223</v>
      </c>
      <c r="F2458" s="225"/>
      <c r="G2458" s="230"/>
      <c r="H2458" s="230"/>
      <c r="I2458" s="230"/>
      <c r="J2458" s="207" t="e">
        <f>#REF!+H2458+I2458+G2458</f>
        <v>#REF!</v>
      </c>
      <c r="K2458" s="198">
        <v>1</v>
      </c>
    </row>
    <row r="2459" spans="1:13" hidden="1">
      <c r="A2459" s="229" t="s">
        <v>230</v>
      </c>
      <c r="B2459" s="225" t="s">
        <v>54</v>
      </c>
      <c r="C2459" s="225" t="s">
        <v>54</v>
      </c>
      <c r="D2459" s="225" t="s">
        <v>149</v>
      </c>
      <c r="E2459" s="225" t="s">
        <v>223</v>
      </c>
      <c r="F2459" s="225"/>
      <c r="G2459" s="230"/>
      <c r="H2459" s="230"/>
      <c r="I2459" s="230"/>
      <c r="J2459" s="207" t="e">
        <f>#REF!+H2459+I2459+G2459</f>
        <v>#REF!</v>
      </c>
      <c r="K2459" s="198">
        <v>1</v>
      </c>
    </row>
    <row r="2460" spans="1:13" hidden="1">
      <c r="A2460" s="229" t="s">
        <v>231</v>
      </c>
      <c r="B2460" s="225" t="s">
        <v>54</v>
      </c>
      <c r="C2460" s="225" t="s">
        <v>54</v>
      </c>
      <c r="D2460" s="225" t="s">
        <v>149</v>
      </c>
      <c r="E2460" s="225" t="s">
        <v>223</v>
      </c>
      <c r="F2460" s="225"/>
      <c r="G2460" s="230"/>
      <c r="H2460" s="230"/>
      <c r="I2460" s="230"/>
      <c r="J2460" s="207" t="e">
        <f>#REF!+H2460+I2460+G2460</f>
        <v>#REF!</v>
      </c>
      <c r="K2460" s="198">
        <v>1</v>
      </c>
    </row>
    <row r="2461" spans="1:13" hidden="1">
      <c r="A2461" s="229" t="s">
        <v>232</v>
      </c>
      <c r="B2461" s="225" t="s">
        <v>54</v>
      </c>
      <c r="C2461" s="225" t="s">
        <v>54</v>
      </c>
      <c r="D2461" s="225" t="s">
        <v>149</v>
      </c>
      <c r="E2461" s="225" t="s">
        <v>223</v>
      </c>
      <c r="F2461" s="225"/>
      <c r="G2461" s="230"/>
      <c r="H2461" s="230"/>
      <c r="I2461" s="230"/>
      <c r="J2461" s="207" t="e">
        <f>#REF!+H2461+I2461+G2461</f>
        <v>#REF!</v>
      </c>
      <c r="K2461" s="198">
        <v>1</v>
      </c>
    </row>
    <row r="2462" spans="1:13" ht="13.5" hidden="1">
      <c r="A2462" s="227" t="s">
        <v>233</v>
      </c>
      <c r="B2462" s="225" t="s">
        <v>54</v>
      </c>
      <c r="C2462" s="225" t="s">
        <v>54</v>
      </c>
      <c r="D2462" s="225" t="s">
        <v>149</v>
      </c>
      <c r="E2462" s="225" t="s">
        <v>223</v>
      </c>
      <c r="F2462" s="225">
        <v>224</v>
      </c>
      <c r="G2462" s="232"/>
      <c r="H2462" s="232"/>
      <c r="I2462" s="232"/>
      <c r="J2462" s="207" t="e">
        <f>#REF!+H2462+I2462+G2462</f>
        <v>#REF!</v>
      </c>
      <c r="K2462" s="198">
        <v>1</v>
      </c>
    </row>
    <row r="2463" spans="1:13" ht="13.5">
      <c r="A2463" s="227" t="s">
        <v>234</v>
      </c>
      <c r="B2463" s="225" t="s">
        <v>54</v>
      </c>
      <c r="C2463" s="225" t="s">
        <v>54</v>
      </c>
      <c r="D2463" s="225" t="s">
        <v>149</v>
      </c>
      <c r="E2463" s="225" t="s">
        <v>223</v>
      </c>
      <c r="F2463" s="225">
        <v>225</v>
      </c>
      <c r="G2463" s="228">
        <f>G2464+G2465+G2466+G2467+G2468+G2469+G2470+G2471+G2472</f>
        <v>0</v>
      </c>
      <c r="H2463" s="228">
        <f>H2464+H2465+H2466+H2467+H2468+H2469+H2470+H2471+H2472</f>
        <v>2000</v>
      </c>
      <c r="I2463" s="228">
        <f>I2464+I2465+I2466+I2467+I2468+I2469+I2470+I2471+I2472</f>
        <v>1000</v>
      </c>
      <c r="J2463" s="207">
        <f>H2463+I2463+G2463</f>
        <v>3000</v>
      </c>
      <c r="K2463" s="198">
        <v>1</v>
      </c>
      <c r="L2463" s="283" t="e">
        <f>#REF!-#REF!</f>
        <v>#REF!</v>
      </c>
      <c r="M2463" s="283" t="e">
        <f>G2463-#REF!</f>
        <v>#REF!</v>
      </c>
    </row>
    <row r="2464" spans="1:13" ht="38.25" hidden="1">
      <c r="A2464" s="229" t="s">
        <v>235</v>
      </c>
      <c r="B2464" s="225" t="s">
        <v>54</v>
      </c>
      <c r="C2464" s="225" t="s">
        <v>54</v>
      </c>
      <c r="D2464" s="225" t="s">
        <v>149</v>
      </c>
      <c r="E2464" s="225" t="s">
        <v>223</v>
      </c>
      <c r="F2464" s="225"/>
      <c r="G2464" s="232"/>
      <c r="H2464" s="232"/>
      <c r="I2464" s="232"/>
      <c r="J2464" s="207" t="e">
        <f>#REF!+H2464+I2464+G2464</f>
        <v>#REF!</v>
      </c>
      <c r="K2464" s="198">
        <v>1</v>
      </c>
    </row>
    <row r="2465" spans="1:13" hidden="1">
      <c r="A2465" s="229" t="s">
        <v>236</v>
      </c>
      <c r="B2465" s="225" t="s">
        <v>54</v>
      </c>
      <c r="C2465" s="225" t="s">
        <v>54</v>
      </c>
      <c r="D2465" s="225" t="s">
        <v>149</v>
      </c>
      <c r="E2465" s="225" t="s">
        <v>223</v>
      </c>
      <c r="F2465" s="225"/>
      <c r="G2465" s="230"/>
      <c r="H2465" s="230"/>
      <c r="I2465" s="230"/>
      <c r="J2465" s="207" t="e">
        <f>#REF!+H2465+I2465+G2465</f>
        <v>#REF!</v>
      </c>
      <c r="K2465" s="198">
        <v>1</v>
      </c>
    </row>
    <row r="2466" spans="1:13" hidden="1">
      <c r="A2466" s="229" t="s">
        <v>237</v>
      </c>
      <c r="B2466" s="225" t="s">
        <v>54</v>
      </c>
      <c r="C2466" s="225" t="s">
        <v>54</v>
      </c>
      <c r="D2466" s="225" t="s">
        <v>149</v>
      </c>
      <c r="E2466" s="225" t="s">
        <v>223</v>
      </c>
      <c r="F2466" s="225"/>
      <c r="G2466" s="232"/>
      <c r="H2466" s="232"/>
      <c r="I2466" s="232"/>
      <c r="J2466" s="207" t="e">
        <f>#REF!+H2466+I2466+G2466</f>
        <v>#REF!</v>
      </c>
      <c r="K2466" s="198">
        <v>1</v>
      </c>
    </row>
    <row r="2467" spans="1:13">
      <c r="A2467" s="229" t="s">
        <v>238</v>
      </c>
      <c r="B2467" s="225" t="s">
        <v>54</v>
      </c>
      <c r="C2467" s="225" t="s">
        <v>54</v>
      </c>
      <c r="D2467" s="225" t="s">
        <v>149</v>
      </c>
      <c r="E2467" s="225" t="s">
        <v>223</v>
      </c>
      <c r="F2467" s="225"/>
      <c r="G2467" s="230"/>
      <c r="H2467" s="230">
        <v>2000</v>
      </c>
      <c r="I2467" s="230">
        <v>1000</v>
      </c>
      <c r="J2467" s="207">
        <f>H2467+I2467+G2467</f>
        <v>3000</v>
      </c>
      <c r="K2467" s="198">
        <v>1</v>
      </c>
      <c r="L2467" s="283" t="e">
        <f>#REF!-#REF!</f>
        <v>#REF!</v>
      </c>
      <c r="M2467" s="283" t="e">
        <f>G2467-#REF!</f>
        <v>#REF!</v>
      </c>
    </row>
    <row r="2468" spans="1:13" ht="38.25" hidden="1">
      <c r="A2468" s="229" t="s">
        <v>239</v>
      </c>
      <c r="B2468" s="225" t="s">
        <v>54</v>
      </c>
      <c r="C2468" s="225" t="s">
        <v>54</v>
      </c>
      <c r="D2468" s="225" t="s">
        <v>149</v>
      </c>
      <c r="E2468" s="225" t="s">
        <v>223</v>
      </c>
      <c r="F2468" s="225"/>
      <c r="G2468" s="230"/>
      <c r="H2468" s="230"/>
      <c r="I2468" s="230"/>
      <c r="J2468" s="207" t="e">
        <f>#REF!+H2468+I2468+G2468</f>
        <v>#REF!</v>
      </c>
      <c r="K2468" s="198">
        <v>1</v>
      </c>
    </row>
    <row r="2469" spans="1:13" hidden="1">
      <c r="A2469" s="229" t="s">
        <v>240</v>
      </c>
      <c r="B2469" s="225" t="s">
        <v>54</v>
      </c>
      <c r="C2469" s="225" t="s">
        <v>54</v>
      </c>
      <c r="D2469" s="225" t="s">
        <v>149</v>
      </c>
      <c r="E2469" s="225" t="s">
        <v>223</v>
      </c>
      <c r="F2469" s="225"/>
      <c r="G2469" s="232"/>
      <c r="H2469" s="232"/>
      <c r="I2469" s="232"/>
      <c r="J2469" s="207" t="e">
        <f>#REF!+H2469+I2469+G2469</f>
        <v>#REF!</v>
      </c>
      <c r="K2469" s="198">
        <v>1</v>
      </c>
    </row>
    <row r="2470" spans="1:13" ht="51" hidden="1">
      <c r="A2470" s="229" t="s">
        <v>241</v>
      </c>
      <c r="B2470" s="225" t="s">
        <v>54</v>
      </c>
      <c r="C2470" s="225" t="s">
        <v>54</v>
      </c>
      <c r="D2470" s="225" t="s">
        <v>149</v>
      </c>
      <c r="E2470" s="225" t="s">
        <v>223</v>
      </c>
      <c r="F2470" s="225"/>
      <c r="G2470" s="232"/>
      <c r="H2470" s="232"/>
      <c r="I2470" s="232"/>
      <c r="J2470" s="207" t="e">
        <f>#REF!+H2470+I2470+G2470</f>
        <v>#REF!</v>
      </c>
      <c r="K2470" s="198">
        <v>1</v>
      </c>
    </row>
    <row r="2471" spans="1:13" hidden="1">
      <c r="A2471" s="229" t="s">
        <v>242</v>
      </c>
      <c r="B2471" s="225" t="s">
        <v>54</v>
      </c>
      <c r="C2471" s="225" t="s">
        <v>54</v>
      </c>
      <c r="D2471" s="225" t="s">
        <v>149</v>
      </c>
      <c r="E2471" s="225" t="s">
        <v>223</v>
      </c>
      <c r="F2471" s="225"/>
      <c r="G2471" s="232"/>
      <c r="H2471" s="232"/>
      <c r="I2471" s="232"/>
      <c r="J2471" s="207" t="e">
        <f>#REF!+H2471+I2471+G2471</f>
        <v>#REF!</v>
      </c>
      <c r="K2471" s="198">
        <v>1</v>
      </c>
    </row>
    <row r="2472" spans="1:13" hidden="1">
      <c r="A2472" s="229" t="s">
        <v>220</v>
      </c>
      <c r="B2472" s="225" t="s">
        <v>54</v>
      </c>
      <c r="C2472" s="225" t="s">
        <v>54</v>
      </c>
      <c r="D2472" s="225" t="s">
        <v>149</v>
      </c>
      <c r="E2472" s="225" t="s">
        <v>223</v>
      </c>
      <c r="F2472" s="225"/>
      <c r="G2472" s="232"/>
      <c r="H2472" s="232"/>
      <c r="I2472" s="232"/>
      <c r="J2472" s="207" t="e">
        <f>#REF!+H2472+I2472+G2472</f>
        <v>#REF!</v>
      </c>
      <c r="K2472" s="198">
        <v>1</v>
      </c>
    </row>
    <row r="2473" spans="1:13" ht="13.5">
      <c r="A2473" s="227" t="s">
        <v>243</v>
      </c>
      <c r="B2473" s="225" t="s">
        <v>54</v>
      </c>
      <c r="C2473" s="225" t="s">
        <v>54</v>
      </c>
      <c r="D2473" s="225" t="s">
        <v>149</v>
      </c>
      <c r="E2473" s="225" t="s">
        <v>223</v>
      </c>
      <c r="F2473" s="225">
        <v>226</v>
      </c>
      <c r="G2473" s="228">
        <f>G2474+G2475+G2476+G2477+G2478+G2479+G2480+G2481+G2482+G2483+G2484+G2485+G2486+G2487+G2488+G2489</f>
        <v>0</v>
      </c>
      <c r="H2473" s="228">
        <f>H2474+H2475+H2476+H2477+H2478+H2479+H2480+H2481+H2482+H2483+H2484+H2485+H2486+H2487+H2488+H2489</f>
        <v>0</v>
      </c>
      <c r="I2473" s="228">
        <f>I2474+I2475+I2476+I2477+I2478+I2479+I2480+I2481+I2482+I2483+I2484+I2485+I2486+I2487+I2488+I2489</f>
        <v>0</v>
      </c>
      <c r="J2473" s="207">
        <f>H2473+I2473+G2473</f>
        <v>0</v>
      </c>
      <c r="K2473" s="198">
        <v>1</v>
      </c>
      <c r="L2473" s="283" t="e">
        <f>#REF!-#REF!</f>
        <v>#REF!</v>
      </c>
      <c r="M2473" s="283" t="e">
        <f>G2473-#REF!</f>
        <v>#REF!</v>
      </c>
    </row>
    <row r="2474" spans="1:13" ht="51">
      <c r="A2474" s="229" t="s">
        <v>244</v>
      </c>
      <c r="B2474" s="225" t="s">
        <v>54</v>
      </c>
      <c r="C2474" s="225" t="s">
        <v>54</v>
      </c>
      <c r="D2474" s="225" t="s">
        <v>149</v>
      </c>
      <c r="E2474" s="225" t="s">
        <v>223</v>
      </c>
      <c r="F2474" s="225"/>
      <c r="G2474" s="230"/>
      <c r="H2474" s="230"/>
      <c r="I2474" s="230"/>
      <c r="J2474" s="207">
        <f>H2474+I2474+G2474</f>
        <v>0</v>
      </c>
      <c r="K2474" s="198">
        <v>1</v>
      </c>
      <c r="L2474" s="283" t="e">
        <f>#REF!-#REF!</f>
        <v>#REF!</v>
      </c>
      <c r="M2474" s="283" t="e">
        <f>G2474-#REF!</f>
        <v>#REF!</v>
      </c>
    </row>
    <row r="2475" spans="1:13" hidden="1">
      <c r="A2475" s="229" t="s">
        <v>245</v>
      </c>
      <c r="B2475" s="225" t="s">
        <v>54</v>
      </c>
      <c r="C2475" s="225" t="s">
        <v>54</v>
      </c>
      <c r="D2475" s="225" t="s">
        <v>149</v>
      </c>
      <c r="E2475" s="225" t="s">
        <v>223</v>
      </c>
      <c r="F2475" s="225"/>
      <c r="G2475" s="230"/>
      <c r="H2475" s="230"/>
      <c r="I2475" s="230"/>
      <c r="J2475" s="207" t="e">
        <f>#REF!+H2475+I2475+G2475</f>
        <v>#REF!</v>
      </c>
      <c r="K2475" s="198">
        <v>1</v>
      </c>
    </row>
    <row r="2476" spans="1:13" ht="25.5" hidden="1">
      <c r="A2476" s="229" t="s">
        <v>246</v>
      </c>
      <c r="B2476" s="225" t="s">
        <v>54</v>
      </c>
      <c r="C2476" s="225" t="s">
        <v>54</v>
      </c>
      <c r="D2476" s="225" t="s">
        <v>149</v>
      </c>
      <c r="E2476" s="225" t="s">
        <v>223</v>
      </c>
      <c r="F2476" s="225"/>
      <c r="G2476" s="230"/>
      <c r="H2476" s="230"/>
      <c r="I2476" s="230"/>
      <c r="J2476" s="207" t="e">
        <f>#REF!+H2476+I2476+G2476</f>
        <v>#REF!</v>
      </c>
      <c r="K2476" s="198">
        <v>1</v>
      </c>
    </row>
    <row r="2477" spans="1:13" hidden="1">
      <c r="A2477" s="229" t="s">
        <v>247</v>
      </c>
      <c r="B2477" s="225" t="s">
        <v>54</v>
      </c>
      <c r="C2477" s="225" t="s">
        <v>54</v>
      </c>
      <c r="D2477" s="225" t="s">
        <v>149</v>
      </c>
      <c r="E2477" s="225" t="s">
        <v>248</v>
      </c>
      <c r="F2477" s="225"/>
      <c r="G2477" s="232"/>
      <c r="H2477" s="232"/>
      <c r="I2477" s="232"/>
      <c r="J2477" s="207" t="e">
        <f>#REF!+H2477+I2477+G2477</f>
        <v>#REF!</v>
      </c>
      <c r="K2477" s="198">
        <v>1</v>
      </c>
    </row>
    <row r="2478" spans="1:13" ht="25.5" hidden="1">
      <c r="A2478" s="229" t="s">
        <v>261</v>
      </c>
      <c r="B2478" s="225" t="s">
        <v>54</v>
      </c>
      <c r="C2478" s="225" t="s">
        <v>54</v>
      </c>
      <c r="D2478" s="225" t="s">
        <v>149</v>
      </c>
      <c r="E2478" s="225" t="s">
        <v>223</v>
      </c>
      <c r="F2478" s="225"/>
      <c r="G2478" s="232"/>
      <c r="H2478" s="232"/>
      <c r="I2478" s="232"/>
      <c r="J2478" s="207" t="e">
        <f>#REF!+H2478+I2478+G2478</f>
        <v>#REF!</v>
      </c>
      <c r="K2478" s="198">
        <v>1</v>
      </c>
    </row>
    <row r="2479" spans="1:13" ht="38.25" hidden="1">
      <c r="A2479" s="229" t="s">
        <v>262</v>
      </c>
      <c r="B2479" s="225" t="s">
        <v>54</v>
      </c>
      <c r="C2479" s="225" t="s">
        <v>54</v>
      </c>
      <c r="D2479" s="225" t="s">
        <v>149</v>
      </c>
      <c r="E2479" s="225" t="s">
        <v>223</v>
      </c>
      <c r="F2479" s="225"/>
      <c r="G2479" s="232"/>
      <c r="H2479" s="232"/>
      <c r="I2479" s="232"/>
      <c r="J2479" s="207" t="e">
        <f>#REF!+H2479+I2479+G2479</f>
        <v>#REF!</v>
      </c>
      <c r="K2479" s="198">
        <v>1</v>
      </c>
    </row>
    <row r="2480" spans="1:13" ht="25.5" hidden="1">
      <c r="A2480" s="229" t="s">
        <v>263</v>
      </c>
      <c r="B2480" s="225" t="s">
        <v>54</v>
      </c>
      <c r="C2480" s="225" t="s">
        <v>54</v>
      </c>
      <c r="D2480" s="225" t="s">
        <v>149</v>
      </c>
      <c r="E2480" s="225" t="s">
        <v>223</v>
      </c>
      <c r="F2480" s="225"/>
      <c r="G2480" s="232"/>
      <c r="H2480" s="232"/>
      <c r="I2480" s="232"/>
      <c r="J2480" s="207" t="e">
        <f>#REF!+H2480+I2480+G2480</f>
        <v>#REF!</v>
      </c>
      <c r="K2480" s="198">
        <v>1</v>
      </c>
    </row>
    <row r="2481" spans="1:11" ht="25.5" hidden="1">
      <c r="A2481" s="229" t="s">
        <v>264</v>
      </c>
      <c r="B2481" s="225" t="s">
        <v>54</v>
      </c>
      <c r="C2481" s="225" t="s">
        <v>54</v>
      </c>
      <c r="D2481" s="225" t="s">
        <v>149</v>
      </c>
      <c r="E2481" s="225" t="s">
        <v>223</v>
      </c>
      <c r="F2481" s="225"/>
      <c r="G2481" s="232">
        <v>0</v>
      </c>
      <c r="H2481" s="232">
        <v>0</v>
      </c>
      <c r="I2481" s="232">
        <v>0</v>
      </c>
      <c r="J2481" s="207" t="e">
        <f>#REF!+H2481+I2481+G2481</f>
        <v>#REF!</v>
      </c>
      <c r="K2481" s="198">
        <v>1</v>
      </c>
    </row>
    <row r="2482" spans="1:11" hidden="1">
      <c r="A2482" s="229" t="s">
        <v>265</v>
      </c>
      <c r="B2482" s="225" t="s">
        <v>54</v>
      </c>
      <c r="C2482" s="225" t="s">
        <v>54</v>
      </c>
      <c r="D2482" s="225" t="s">
        <v>149</v>
      </c>
      <c r="E2482" s="225" t="s">
        <v>223</v>
      </c>
      <c r="F2482" s="225"/>
      <c r="G2482" s="232"/>
      <c r="H2482" s="232"/>
      <c r="I2482" s="232"/>
      <c r="J2482" s="207" t="e">
        <f>#REF!+H2482+I2482+G2482</f>
        <v>#REF!</v>
      </c>
      <c r="K2482" s="198">
        <v>1</v>
      </c>
    </row>
    <row r="2483" spans="1:11" hidden="1">
      <c r="A2483" s="229" t="s">
        <v>266</v>
      </c>
      <c r="B2483" s="225" t="s">
        <v>54</v>
      </c>
      <c r="C2483" s="225" t="s">
        <v>54</v>
      </c>
      <c r="D2483" s="225" t="s">
        <v>149</v>
      </c>
      <c r="E2483" s="225" t="s">
        <v>223</v>
      </c>
      <c r="F2483" s="225"/>
      <c r="G2483" s="232"/>
      <c r="H2483" s="232"/>
      <c r="I2483" s="232"/>
      <c r="J2483" s="207" t="e">
        <f>#REF!+H2483+I2483+G2483</f>
        <v>#REF!</v>
      </c>
      <c r="K2483" s="198">
        <v>1</v>
      </c>
    </row>
    <row r="2484" spans="1:11" ht="25.5" hidden="1">
      <c r="A2484" s="229" t="s">
        <v>267</v>
      </c>
      <c r="B2484" s="225" t="s">
        <v>54</v>
      </c>
      <c r="C2484" s="225" t="s">
        <v>54</v>
      </c>
      <c r="D2484" s="225" t="s">
        <v>149</v>
      </c>
      <c r="E2484" s="225" t="s">
        <v>223</v>
      </c>
      <c r="F2484" s="225"/>
      <c r="G2484" s="232"/>
      <c r="H2484" s="232"/>
      <c r="I2484" s="232"/>
      <c r="J2484" s="207" t="e">
        <f>#REF!+H2484+I2484+G2484</f>
        <v>#REF!</v>
      </c>
      <c r="K2484" s="198">
        <v>1</v>
      </c>
    </row>
    <row r="2485" spans="1:11" ht="25.5" hidden="1">
      <c r="A2485" s="229" t="s">
        <v>278</v>
      </c>
      <c r="B2485" s="225" t="s">
        <v>54</v>
      </c>
      <c r="C2485" s="225" t="s">
        <v>54</v>
      </c>
      <c r="D2485" s="225" t="s">
        <v>149</v>
      </c>
      <c r="E2485" s="225" t="s">
        <v>223</v>
      </c>
      <c r="F2485" s="225"/>
      <c r="G2485" s="232"/>
      <c r="H2485" s="232"/>
      <c r="I2485" s="232"/>
      <c r="J2485" s="207" t="e">
        <f>#REF!+H2485+I2485+G2485</f>
        <v>#REF!</v>
      </c>
      <c r="K2485" s="198">
        <v>1</v>
      </c>
    </row>
    <row r="2486" spans="1:11" ht="25.5" hidden="1">
      <c r="A2486" s="229" t="s">
        <v>279</v>
      </c>
      <c r="B2486" s="225" t="s">
        <v>54</v>
      </c>
      <c r="C2486" s="225" t="s">
        <v>54</v>
      </c>
      <c r="D2486" s="225" t="s">
        <v>149</v>
      </c>
      <c r="E2486" s="225" t="s">
        <v>223</v>
      </c>
      <c r="F2486" s="225"/>
      <c r="G2486" s="232"/>
      <c r="H2486" s="232"/>
      <c r="I2486" s="232"/>
      <c r="J2486" s="207" t="e">
        <f>#REF!+H2486+I2486+G2486</f>
        <v>#REF!</v>
      </c>
      <c r="K2486" s="198">
        <v>1</v>
      </c>
    </row>
    <row r="2487" spans="1:11" hidden="1">
      <c r="A2487" s="229" t="s">
        <v>280</v>
      </c>
      <c r="B2487" s="225" t="s">
        <v>54</v>
      </c>
      <c r="C2487" s="225" t="s">
        <v>54</v>
      </c>
      <c r="D2487" s="225" t="s">
        <v>149</v>
      </c>
      <c r="E2487" s="225" t="s">
        <v>223</v>
      </c>
      <c r="F2487" s="225"/>
      <c r="G2487" s="230"/>
      <c r="H2487" s="230"/>
      <c r="I2487" s="230"/>
      <c r="J2487" s="207" t="e">
        <f>#REF!+H2487+I2487+G2487</f>
        <v>#REF!</v>
      </c>
      <c r="K2487" s="198">
        <v>1</v>
      </c>
    </row>
    <row r="2488" spans="1:11" hidden="1">
      <c r="A2488" s="229" t="s">
        <v>281</v>
      </c>
      <c r="B2488" s="225" t="s">
        <v>54</v>
      </c>
      <c r="C2488" s="225" t="s">
        <v>54</v>
      </c>
      <c r="D2488" s="225" t="s">
        <v>149</v>
      </c>
      <c r="E2488" s="225" t="s">
        <v>223</v>
      </c>
      <c r="F2488" s="225"/>
      <c r="G2488" s="230"/>
      <c r="H2488" s="230"/>
      <c r="I2488" s="230"/>
      <c r="J2488" s="207" t="e">
        <f>#REF!+H2488+I2488+G2488</f>
        <v>#REF!</v>
      </c>
      <c r="K2488" s="198">
        <v>1</v>
      </c>
    </row>
    <row r="2489" spans="1:11" hidden="1">
      <c r="A2489" s="229" t="s">
        <v>220</v>
      </c>
      <c r="B2489" s="225" t="s">
        <v>54</v>
      </c>
      <c r="C2489" s="225" t="s">
        <v>54</v>
      </c>
      <c r="D2489" s="225" t="s">
        <v>149</v>
      </c>
      <c r="E2489" s="225" t="s">
        <v>223</v>
      </c>
      <c r="F2489" s="225"/>
      <c r="G2489" s="230"/>
      <c r="H2489" s="230"/>
      <c r="I2489" s="230"/>
      <c r="J2489" s="207" t="e">
        <f>#REF!+H2489+I2489+G2489</f>
        <v>#REF!</v>
      </c>
      <c r="K2489" s="198">
        <v>1</v>
      </c>
    </row>
    <row r="2490" spans="1:11" ht="13.5" hidden="1">
      <c r="A2490" s="227" t="s">
        <v>282</v>
      </c>
      <c r="B2490" s="225" t="s">
        <v>54</v>
      </c>
      <c r="C2490" s="225" t="s">
        <v>54</v>
      </c>
      <c r="D2490" s="225" t="s">
        <v>149</v>
      </c>
      <c r="E2490" s="225" t="s">
        <v>194</v>
      </c>
      <c r="F2490" s="225">
        <v>230</v>
      </c>
      <c r="G2490" s="233">
        <f>G2491+G2492</f>
        <v>0</v>
      </c>
      <c r="H2490" s="233">
        <f>H2491+H2492</f>
        <v>0</v>
      </c>
      <c r="I2490" s="233">
        <f>I2491+I2492</f>
        <v>0</v>
      </c>
      <c r="J2490" s="207" t="e">
        <f>#REF!+H2490+I2490+G2490</f>
        <v>#REF!</v>
      </c>
      <c r="K2490" s="198">
        <v>1</v>
      </c>
    </row>
    <row r="2491" spans="1:11" hidden="1">
      <c r="A2491" s="229" t="s">
        <v>283</v>
      </c>
      <c r="B2491" s="225" t="s">
        <v>54</v>
      </c>
      <c r="C2491" s="225" t="s">
        <v>54</v>
      </c>
      <c r="D2491" s="225" t="s">
        <v>149</v>
      </c>
      <c r="E2491" s="225" t="s">
        <v>284</v>
      </c>
      <c r="F2491" s="225">
        <v>231</v>
      </c>
      <c r="G2491" s="232"/>
      <c r="H2491" s="232"/>
      <c r="I2491" s="232"/>
      <c r="J2491" s="207" t="e">
        <f>#REF!+H2491+I2491+G2491</f>
        <v>#REF!</v>
      </c>
      <c r="K2491" s="198">
        <v>1</v>
      </c>
    </row>
    <row r="2492" spans="1:11" hidden="1">
      <c r="A2492" s="229" t="s">
        <v>285</v>
      </c>
      <c r="B2492" s="225" t="s">
        <v>54</v>
      </c>
      <c r="C2492" s="225" t="s">
        <v>54</v>
      </c>
      <c r="D2492" s="225" t="s">
        <v>149</v>
      </c>
      <c r="E2492" s="225" t="s">
        <v>284</v>
      </c>
      <c r="F2492" s="225">
        <v>232</v>
      </c>
      <c r="G2492" s="232"/>
      <c r="H2492" s="232"/>
      <c r="I2492" s="232"/>
      <c r="J2492" s="207" t="e">
        <f>#REF!+H2492+I2492+G2492</f>
        <v>#REF!</v>
      </c>
      <c r="K2492" s="198">
        <v>1</v>
      </c>
    </row>
    <row r="2493" spans="1:11" ht="27" hidden="1">
      <c r="A2493" s="227" t="s">
        <v>286</v>
      </c>
      <c r="B2493" s="225" t="s">
        <v>54</v>
      </c>
      <c r="C2493" s="225" t="s">
        <v>54</v>
      </c>
      <c r="D2493" s="225" t="s">
        <v>149</v>
      </c>
      <c r="E2493" s="225" t="s">
        <v>223</v>
      </c>
      <c r="F2493" s="225">
        <v>240</v>
      </c>
      <c r="G2493" s="233">
        <f>G2494+G2495</f>
        <v>0</v>
      </c>
      <c r="H2493" s="233">
        <f>H2494+H2495</f>
        <v>0</v>
      </c>
      <c r="I2493" s="233">
        <f>I2494+I2495</f>
        <v>0</v>
      </c>
      <c r="J2493" s="207" t="e">
        <f>#REF!+H2493+I2493+G2493</f>
        <v>#REF!</v>
      </c>
      <c r="K2493" s="198">
        <v>1</v>
      </c>
    </row>
    <row r="2494" spans="1:11" ht="25.5" hidden="1">
      <c r="A2494" s="229" t="s">
        <v>287</v>
      </c>
      <c r="B2494" s="225" t="s">
        <v>54</v>
      </c>
      <c r="C2494" s="225" t="s">
        <v>54</v>
      </c>
      <c r="D2494" s="225" t="s">
        <v>149</v>
      </c>
      <c r="E2494" s="225" t="s">
        <v>223</v>
      </c>
      <c r="F2494" s="225">
        <v>241</v>
      </c>
      <c r="G2494" s="232"/>
      <c r="H2494" s="232"/>
      <c r="I2494" s="232"/>
      <c r="J2494" s="207" t="e">
        <f>#REF!+H2494+I2494+G2494</f>
        <v>#REF!</v>
      </c>
      <c r="K2494" s="198">
        <v>1</v>
      </c>
    </row>
    <row r="2495" spans="1:11" ht="25.5" hidden="1">
      <c r="A2495" s="229" t="s">
        <v>292</v>
      </c>
      <c r="B2495" s="225" t="s">
        <v>54</v>
      </c>
      <c r="C2495" s="225" t="s">
        <v>54</v>
      </c>
      <c r="D2495" s="225" t="s">
        <v>149</v>
      </c>
      <c r="E2495" s="225" t="s">
        <v>223</v>
      </c>
      <c r="F2495" s="225">
        <v>242</v>
      </c>
      <c r="G2495" s="232"/>
      <c r="H2495" s="232"/>
      <c r="I2495" s="232"/>
      <c r="J2495" s="207" t="e">
        <f>#REF!+H2495+I2495+G2495</f>
        <v>#REF!</v>
      </c>
      <c r="K2495" s="198">
        <v>1</v>
      </c>
    </row>
    <row r="2496" spans="1:11" ht="27" hidden="1">
      <c r="A2496" s="227" t="s">
        <v>293</v>
      </c>
      <c r="B2496" s="225" t="s">
        <v>54</v>
      </c>
      <c r="C2496" s="225" t="s">
        <v>54</v>
      </c>
      <c r="D2496" s="225" t="s">
        <v>149</v>
      </c>
      <c r="E2496" s="225" t="s">
        <v>294</v>
      </c>
      <c r="F2496" s="225" t="s">
        <v>295</v>
      </c>
      <c r="G2496" s="233">
        <f>G2497</f>
        <v>0</v>
      </c>
      <c r="H2496" s="233">
        <f>H2497</f>
        <v>0</v>
      </c>
      <c r="I2496" s="233">
        <f>I2497</f>
        <v>0</v>
      </c>
      <c r="J2496" s="207" t="e">
        <f>#REF!+H2496+I2496+G2496</f>
        <v>#REF!</v>
      </c>
      <c r="K2496" s="198">
        <v>1</v>
      </c>
    </row>
    <row r="2497" spans="1:13" ht="25.5" hidden="1">
      <c r="A2497" s="229" t="s">
        <v>296</v>
      </c>
      <c r="B2497" s="225" t="s">
        <v>54</v>
      </c>
      <c r="C2497" s="225" t="s">
        <v>54</v>
      </c>
      <c r="D2497" s="225" t="s">
        <v>149</v>
      </c>
      <c r="E2497" s="225" t="s">
        <v>297</v>
      </c>
      <c r="F2497" s="225" t="s">
        <v>298</v>
      </c>
      <c r="G2497" s="232"/>
      <c r="H2497" s="232"/>
      <c r="I2497" s="232"/>
      <c r="J2497" s="207" t="e">
        <f>#REF!+H2497+I2497+G2497</f>
        <v>#REF!</v>
      </c>
      <c r="K2497" s="198">
        <v>1</v>
      </c>
    </row>
    <row r="2498" spans="1:13" ht="13.5" hidden="1">
      <c r="A2498" s="227" t="s">
        <v>299</v>
      </c>
      <c r="B2498" s="225" t="s">
        <v>54</v>
      </c>
      <c r="C2498" s="225" t="s">
        <v>54</v>
      </c>
      <c r="D2498" s="225" t="s">
        <v>149</v>
      </c>
      <c r="E2498" s="225" t="s">
        <v>300</v>
      </c>
      <c r="F2498" s="225">
        <v>260</v>
      </c>
      <c r="G2498" s="233">
        <f>G2499+G2502</f>
        <v>0</v>
      </c>
      <c r="H2498" s="233">
        <f>H2499+H2502</f>
        <v>0</v>
      </c>
      <c r="I2498" s="233">
        <f>I2499+I2502</f>
        <v>0</v>
      </c>
      <c r="J2498" s="207" t="e">
        <f>#REF!+H2498+I2498+G2498</f>
        <v>#REF!</v>
      </c>
      <c r="K2498" s="198">
        <v>1</v>
      </c>
    </row>
    <row r="2499" spans="1:13" ht="25.5" hidden="1">
      <c r="A2499" s="229" t="s">
        <v>301</v>
      </c>
      <c r="B2499" s="225" t="s">
        <v>54</v>
      </c>
      <c r="C2499" s="225" t="s">
        <v>54</v>
      </c>
      <c r="D2499" s="225" t="s">
        <v>149</v>
      </c>
      <c r="E2499" s="225" t="s">
        <v>302</v>
      </c>
      <c r="F2499" s="225">
        <v>262</v>
      </c>
      <c r="G2499" s="233">
        <f>G2500+G2501</f>
        <v>0</v>
      </c>
      <c r="H2499" s="233">
        <f>H2500+H2501</f>
        <v>0</v>
      </c>
      <c r="I2499" s="233">
        <f>I2500+I2501</f>
        <v>0</v>
      </c>
      <c r="J2499" s="207" t="e">
        <f>#REF!+H2499+I2499+G2499</f>
        <v>#REF!</v>
      </c>
      <c r="K2499" s="198">
        <v>1</v>
      </c>
    </row>
    <row r="2500" spans="1:13" hidden="1">
      <c r="A2500" s="229" t="s">
        <v>303</v>
      </c>
      <c r="B2500" s="225" t="s">
        <v>54</v>
      </c>
      <c r="C2500" s="225" t="s">
        <v>54</v>
      </c>
      <c r="D2500" s="225" t="s">
        <v>149</v>
      </c>
      <c r="E2500" s="225" t="s">
        <v>302</v>
      </c>
      <c r="F2500" s="225"/>
      <c r="G2500" s="230"/>
      <c r="H2500" s="230"/>
      <c r="I2500" s="230"/>
      <c r="J2500" s="207" t="e">
        <f>#REF!+H2500+I2500+G2500</f>
        <v>#REF!</v>
      </c>
      <c r="K2500" s="198">
        <v>1</v>
      </c>
    </row>
    <row r="2501" spans="1:13" hidden="1">
      <c r="A2501" s="229" t="s">
        <v>304</v>
      </c>
      <c r="B2501" s="225" t="s">
        <v>54</v>
      </c>
      <c r="C2501" s="225" t="s">
        <v>54</v>
      </c>
      <c r="D2501" s="225" t="s">
        <v>149</v>
      </c>
      <c r="E2501" s="225" t="s">
        <v>302</v>
      </c>
      <c r="F2501" s="225"/>
      <c r="G2501" s="230"/>
      <c r="H2501" s="230"/>
      <c r="I2501" s="230"/>
      <c r="J2501" s="207" t="e">
        <f>#REF!+H2501+I2501+G2501</f>
        <v>#REF!</v>
      </c>
      <c r="K2501" s="198">
        <v>1</v>
      </c>
    </row>
    <row r="2502" spans="1:13" ht="25.5" hidden="1">
      <c r="A2502" s="229" t="s">
        <v>305</v>
      </c>
      <c r="B2502" s="225" t="s">
        <v>54</v>
      </c>
      <c r="C2502" s="225" t="s">
        <v>54</v>
      </c>
      <c r="D2502" s="225" t="s">
        <v>149</v>
      </c>
      <c r="E2502" s="225" t="s">
        <v>306</v>
      </c>
      <c r="F2502" s="225" t="s">
        <v>307</v>
      </c>
      <c r="G2502" s="230"/>
      <c r="H2502" s="230"/>
      <c r="I2502" s="230"/>
      <c r="J2502" s="207" t="e">
        <f>#REF!+H2502+I2502+G2502</f>
        <v>#REF!</v>
      </c>
      <c r="K2502" s="198">
        <v>1</v>
      </c>
    </row>
    <row r="2503" spans="1:13" ht="13.5" hidden="1">
      <c r="A2503" s="227" t="s">
        <v>308</v>
      </c>
      <c r="B2503" s="225" t="s">
        <v>54</v>
      </c>
      <c r="C2503" s="225" t="s">
        <v>54</v>
      </c>
      <c r="D2503" s="225" t="s">
        <v>149</v>
      </c>
      <c r="E2503" s="225" t="s">
        <v>223</v>
      </c>
      <c r="F2503" s="225">
        <v>290</v>
      </c>
      <c r="G2503" s="228">
        <f>G2504+G2505+G2506+G2507+G2508+G2509+G2510+G2511</f>
        <v>0</v>
      </c>
      <c r="H2503" s="228">
        <f>H2504+H2505+H2506+H2507+H2508+H2509+H2510+H2511</f>
        <v>0</v>
      </c>
      <c r="I2503" s="228">
        <f>I2504+I2505+I2506+I2507+I2508+I2509+I2510+I2511</f>
        <v>0</v>
      </c>
      <c r="J2503" s="207" t="e">
        <f>#REF!+H2503+I2503+G2503</f>
        <v>#REF!</v>
      </c>
      <c r="K2503" s="198">
        <v>1</v>
      </c>
    </row>
    <row r="2504" spans="1:13" ht="25.5" hidden="1">
      <c r="A2504" s="229" t="s">
        <v>309</v>
      </c>
      <c r="B2504" s="225" t="s">
        <v>54</v>
      </c>
      <c r="C2504" s="225" t="s">
        <v>54</v>
      </c>
      <c r="D2504" s="225" t="s">
        <v>149</v>
      </c>
      <c r="E2504" s="225" t="s">
        <v>310</v>
      </c>
      <c r="F2504" s="225"/>
      <c r="G2504" s="230"/>
      <c r="H2504" s="230"/>
      <c r="I2504" s="230"/>
      <c r="J2504" s="207" t="e">
        <f>#REF!+H2504+I2504+G2504</f>
        <v>#REF!</v>
      </c>
      <c r="K2504" s="198">
        <v>1</v>
      </c>
    </row>
    <row r="2505" spans="1:13" hidden="1">
      <c r="A2505" s="229" t="s">
        <v>311</v>
      </c>
      <c r="B2505" s="225" t="s">
        <v>54</v>
      </c>
      <c r="C2505" s="225" t="s">
        <v>54</v>
      </c>
      <c r="D2505" s="225" t="s">
        <v>149</v>
      </c>
      <c r="E2505" s="225" t="s">
        <v>312</v>
      </c>
      <c r="F2505" s="225"/>
      <c r="G2505" s="232"/>
      <c r="H2505" s="232"/>
      <c r="I2505" s="232"/>
      <c r="J2505" s="207" t="e">
        <f>#REF!+H2505+I2505+G2505</f>
        <v>#REF!</v>
      </c>
      <c r="K2505" s="198">
        <v>1</v>
      </c>
    </row>
    <row r="2506" spans="1:13" hidden="1">
      <c r="A2506" s="229" t="s">
        <v>313</v>
      </c>
      <c r="B2506" s="225" t="s">
        <v>54</v>
      </c>
      <c r="C2506" s="225" t="s">
        <v>54</v>
      </c>
      <c r="D2506" s="225" t="s">
        <v>149</v>
      </c>
      <c r="E2506" s="225" t="s">
        <v>223</v>
      </c>
      <c r="F2506" s="225"/>
      <c r="G2506" s="232"/>
      <c r="H2506" s="232"/>
      <c r="I2506" s="232"/>
      <c r="J2506" s="207" t="e">
        <f>#REF!+H2506+I2506+G2506</f>
        <v>#REF!</v>
      </c>
      <c r="K2506" s="198">
        <v>1</v>
      </c>
    </row>
    <row r="2507" spans="1:13" hidden="1">
      <c r="A2507" s="229" t="s">
        <v>314</v>
      </c>
      <c r="B2507" s="225" t="s">
        <v>54</v>
      </c>
      <c r="C2507" s="225" t="s">
        <v>54</v>
      </c>
      <c r="D2507" s="225" t="s">
        <v>149</v>
      </c>
      <c r="E2507" s="225" t="s">
        <v>223</v>
      </c>
      <c r="F2507" s="225"/>
      <c r="G2507" s="232"/>
      <c r="H2507" s="232"/>
      <c r="I2507" s="232"/>
      <c r="J2507" s="207" t="e">
        <f>#REF!+H2507+I2507+G2507</f>
        <v>#REF!</v>
      </c>
      <c r="K2507" s="198">
        <v>1</v>
      </c>
    </row>
    <row r="2508" spans="1:13" hidden="1">
      <c r="A2508" s="229" t="s">
        <v>315</v>
      </c>
      <c r="B2508" s="225" t="s">
        <v>54</v>
      </c>
      <c r="C2508" s="225" t="s">
        <v>54</v>
      </c>
      <c r="D2508" s="225" t="s">
        <v>149</v>
      </c>
      <c r="E2508" s="225" t="s">
        <v>223</v>
      </c>
      <c r="F2508" s="225"/>
      <c r="G2508" s="230"/>
      <c r="H2508" s="230"/>
      <c r="I2508" s="230"/>
      <c r="J2508" s="207" t="e">
        <f>#REF!+H2508+I2508+G2508</f>
        <v>#REF!</v>
      </c>
      <c r="K2508" s="198">
        <v>1</v>
      </c>
    </row>
    <row r="2509" spans="1:13" ht="38.25" hidden="1">
      <c r="A2509" s="229" t="s">
        <v>316</v>
      </c>
      <c r="B2509" s="225" t="s">
        <v>54</v>
      </c>
      <c r="C2509" s="225" t="s">
        <v>54</v>
      </c>
      <c r="D2509" s="225" t="s">
        <v>149</v>
      </c>
      <c r="E2509" s="225" t="s">
        <v>223</v>
      </c>
      <c r="F2509" s="225"/>
      <c r="G2509" s="230"/>
      <c r="H2509" s="230"/>
      <c r="I2509" s="230"/>
      <c r="J2509" s="207" t="e">
        <f>#REF!+H2509+I2509+G2509</f>
        <v>#REF!</v>
      </c>
      <c r="K2509" s="198">
        <v>1</v>
      </c>
    </row>
    <row r="2510" spans="1:13" hidden="1">
      <c r="A2510" s="229" t="s">
        <v>317</v>
      </c>
      <c r="B2510" s="225" t="s">
        <v>54</v>
      </c>
      <c r="C2510" s="225" t="s">
        <v>54</v>
      </c>
      <c r="D2510" s="225" t="s">
        <v>149</v>
      </c>
      <c r="E2510" s="225" t="s">
        <v>223</v>
      </c>
      <c r="F2510" s="225"/>
      <c r="G2510" s="230"/>
      <c r="H2510" s="230"/>
      <c r="I2510" s="230"/>
      <c r="J2510" s="207" t="e">
        <f>#REF!+H2510+I2510+G2510</f>
        <v>#REF!</v>
      </c>
      <c r="K2510" s="198">
        <v>1</v>
      </c>
    </row>
    <row r="2511" spans="1:13" hidden="1">
      <c r="A2511" s="229" t="s">
        <v>220</v>
      </c>
      <c r="B2511" s="225" t="s">
        <v>54</v>
      </c>
      <c r="C2511" s="225" t="s">
        <v>54</v>
      </c>
      <c r="D2511" s="225" t="s">
        <v>149</v>
      </c>
      <c r="E2511" s="225" t="s">
        <v>223</v>
      </c>
      <c r="F2511" s="225"/>
      <c r="G2511" s="232"/>
      <c r="H2511" s="232"/>
      <c r="I2511" s="232"/>
      <c r="J2511" s="207" t="e">
        <f>#REF!+H2511+I2511+G2511</f>
        <v>#REF!</v>
      </c>
      <c r="K2511" s="198">
        <v>1</v>
      </c>
    </row>
    <row r="2512" spans="1:13" ht="13.5">
      <c r="A2512" s="227" t="s">
        <v>319</v>
      </c>
      <c r="B2512" s="225" t="s">
        <v>54</v>
      </c>
      <c r="C2512" s="225" t="s">
        <v>54</v>
      </c>
      <c r="D2512" s="225" t="s">
        <v>149</v>
      </c>
      <c r="E2512" s="225" t="s">
        <v>223</v>
      </c>
      <c r="F2512" s="234">
        <v>300</v>
      </c>
      <c r="G2512" s="235">
        <f>G2513+G2519+G2520</f>
        <v>7786</v>
      </c>
      <c r="H2512" s="235">
        <f>H2513+H2519+H2520</f>
        <v>0</v>
      </c>
      <c r="I2512" s="235">
        <f>I2513+I2519+I2520</f>
        <v>0</v>
      </c>
      <c r="J2512" s="207">
        <f>H2512+I2512+G2512</f>
        <v>7786</v>
      </c>
      <c r="K2512" s="198">
        <v>1</v>
      </c>
      <c r="L2512" s="283" t="e">
        <f>#REF!-#REF!</f>
        <v>#REF!</v>
      </c>
      <c r="M2512" s="283" t="e">
        <f>G2512-#REF!</f>
        <v>#REF!</v>
      </c>
    </row>
    <row r="2513" spans="1:13" ht="25.5">
      <c r="A2513" s="231" t="s">
        <v>320</v>
      </c>
      <c r="B2513" s="225" t="s">
        <v>54</v>
      </c>
      <c r="C2513" s="225" t="s">
        <v>54</v>
      </c>
      <c r="D2513" s="225" t="s">
        <v>149</v>
      </c>
      <c r="E2513" s="225" t="s">
        <v>223</v>
      </c>
      <c r="F2513" s="225">
        <v>310</v>
      </c>
      <c r="G2513" s="228">
        <f>G2514+G2515+G2516+G2517+G2518</f>
        <v>7786</v>
      </c>
      <c r="H2513" s="228">
        <f>H2514+H2515+H2516+H2517+H2518</f>
        <v>0</v>
      </c>
      <c r="I2513" s="228">
        <f>I2514+I2515+I2516+I2517+I2518</f>
        <v>0</v>
      </c>
      <c r="J2513" s="207">
        <f>H2513+I2513+G2513</f>
        <v>7786</v>
      </c>
      <c r="K2513" s="198">
        <v>1</v>
      </c>
      <c r="L2513" s="283" t="e">
        <f>#REF!-#REF!</f>
        <v>#REF!</v>
      </c>
      <c r="M2513" s="283" t="e">
        <f>G2513-#REF!</f>
        <v>#REF!</v>
      </c>
    </row>
    <row r="2514" spans="1:13" ht="38.25" hidden="1">
      <c r="A2514" s="229" t="s">
        <v>321</v>
      </c>
      <c r="B2514" s="225" t="s">
        <v>54</v>
      </c>
      <c r="C2514" s="225" t="s">
        <v>54</v>
      </c>
      <c r="D2514" s="225" t="s">
        <v>149</v>
      </c>
      <c r="E2514" s="225" t="s">
        <v>223</v>
      </c>
      <c r="F2514" s="225"/>
      <c r="G2514" s="232"/>
      <c r="H2514" s="232"/>
      <c r="I2514" s="232"/>
      <c r="J2514" s="207" t="e">
        <f>#REF!+H2514+I2514+G2514</f>
        <v>#REF!</v>
      </c>
      <c r="K2514" s="198">
        <v>1</v>
      </c>
      <c r="L2514" s="283" t="e">
        <f>#REF!-#REF!</f>
        <v>#REF!</v>
      </c>
    </row>
    <row r="2515" spans="1:13">
      <c r="A2515" s="229" t="s">
        <v>322</v>
      </c>
      <c r="B2515" s="225" t="s">
        <v>54</v>
      </c>
      <c r="C2515" s="225" t="s">
        <v>54</v>
      </c>
      <c r="D2515" s="225" t="s">
        <v>149</v>
      </c>
      <c r="E2515" s="225"/>
      <c r="F2515" s="225"/>
      <c r="G2515" s="232">
        <v>7786</v>
      </c>
      <c r="H2515" s="232"/>
      <c r="I2515" s="232"/>
      <c r="J2515" s="207">
        <f>H2515+I2515+G2515</f>
        <v>7786</v>
      </c>
      <c r="K2515" s="198">
        <v>1</v>
      </c>
      <c r="L2515" s="283" t="e">
        <f>#REF!-#REF!</f>
        <v>#REF!</v>
      </c>
      <c r="M2515" s="283" t="e">
        <f>G2515-#REF!</f>
        <v>#REF!</v>
      </c>
    </row>
    <row r="2516" spans="1:13" hidden="1">
      <c r="A2516" s="229" t="s">
        <v>323</v>
      </c>
      <c r="B2516" s="225" t="s">
        <v>54</v>
      </c>
      <c r="C2516" s="225" t="s">
        <v>54</v>
      </c>
      <c r="D2516" s="225" t="s">
        <v>149</v>
      </c>
      <c r="E2516" s="225" t="s">
        <v>223</v>
      </c>
      <c r="F2516" s="225"/>
      <c r="G2516" s="232"/>
      <c r="H2516" s="232"/>
      <c r="I2516" s="232"/>
      <c r="J2516" s="207" t="e">
        <f>#REF!+H2516+I2516+G2516</f>
        <v>#REF!</v>
      </c>
      <c r="K2516" s="198">
        <v>1</v>
      </c>
    </row>
    <row r="2517" spans="1:13" ht="38.25" hidden="1">
      <c r="A2517" s="229" t="s">
        <v>324</v>
      </c>
      <c r="B2517" s="225" t="s">
        <v>54</v>
      </c>
      <c r="C2517" s="225" t="s">
        <v>54</v>
      </c>
      <c r="D2517" s="225" t="s">
        <v>149</v>
      </c>
      <c r="E2517" s="225" t="s">
        <v>223</v>
      </c>
      <c r="F2517" s="225"/>
      <c r="G2517" s="230"/>
      <c r="H2517" s="230"/>
      <c r="I2517" s="230"/>
      <c r="J2517" s="207" t="e">
        <f>#REF!+H2517+I2517+G2517</f>
        <v>#REF!</v>
      </c>
      <c r="K2517" s="198">
        <v>1</v>
      </c>
    </row>
    <row r="2518" spans="1:13" hidden="1">
      <c r="A2518" s="229" t="s">
        <v>220</v>
      </c>
      <c r="B2518" s="225" t="s">
        <v>54</v>
      </c>
      <c r="C2518" s="225" t="s">
        <v>54</v>
      </c>
      <c r="D2518" s="225" t="s">
        <v>149</v>
      </c>
      <c r="E2518" s="225" t="s">
        <v>223</v>
      </c>
      <c r="F2518" s="225"/>
      <c r="G2518" s="232"/>
      <c r="H2518" s="232"/>
      <c r="I2518" s="232"/>
      <c r="J2518" s="207" t="e">
        <f>#REF!+H2518+I2518+G2518</f>
        <v>#REF!</v>
      </c>
      <c r="K2518" s="198">
        <v>1</v>
      </c>
    </row>
    <row r="2519" spans="1:13" hidden="1">
      <c r="A2519" s="231" t="s">
        <v>325</v>
      </c>
      <c r="B2519" s="225" t="s">
        <v>54</v>
      </c>
      <c r="C2519" s="225" t="s">
        <v>54</v>
      </c>
      <c r="D2519" s="225" t="s">
        <v>149</v>
      </c>
      <c r="E2519" s="225" t="s">
        <v>223</v>
      </c>
      <c r="F2519" s="225">
        <v>320</v>
      </c>
      <c r="G2519" s="232"/>
      <c r="H2519" s="232"/>
      <c r="I2519" s="232"/>
      <c r="J2519" s="207" t="e">
        <f>#REF!+H2519+I2519+G2519</f>
        <v>#REF!</v>
      </c>
      <c r="K2519" s="198">
        <v>1</v>
      </c>
    </row>
    <row r="2520" spans="1:13" ht="25.5" hidden="1">
      <c r="A2520" s="231" t="s">
        <v>326</v>
      </c>
      <c r="B2520" s="225" t="s">
        <v>54</v>
      </c>
      <c r="C2520" s="225" t="s">
        <v>54</v>
      </c>
      <c r="D2520" s="225" t="s">
        <v>149</v>
      </c>
      <c r="E2520" s="225" t="s">
        <v>223</v>
      </c>
      <c r="F2520" s="225">
        <v>340</v>
      </c>
      <c r="G2520" s="228">
        <f>G2521+G2522+G2523+G2524+G2525+G2526+G2527+G2528+G2529</f>
        <v>0</v>
      </c>
      <c r="H2520" s="228">
        <f>H2521+H2522+H2523+H2524+H2525+H2526+H2527+H2528+H2529</f>
        <v>0</v>
      </c>
      <c r="I2520" s="228">
        <f>I2521+I2522+I2523+I2524+I2525+I2526+I2527+I2528+I2529</f>
        <v>0</v>
      </c>
      <c r="J2520" s="207" t="e">
        <f>#REF!+H2520+I2520+G2520</f>
        <v>#REF!</v>
      </c>
      <c r="K2520" s="198">
        <v>1</v>
      </c>
      <c r="L2520" s="283" t="e">
        <f>#REF!-#REF!</f>
        <v>#REF!</v>
      </c>
    </row>
    <row r="2521" spans="1:13" hidden="1">
      <c r="A2521" s="229" t="s">
        <v>327</v>
      </c>
      <c r="B2521" s="225" t="s">
        <v>54</v>
      </c>
      <c r="C2521" s="225" t="s">
        <v>54</v>
      </c>
      <c r="D2521" s="225" t="s">
        <v>149</v>
      </c>
      <c r="E2521" s="225" t="s">
        <v>223</v>
      </c>
      <c r="F2521" s="225"/>
      <c r="G2521" s="232"/>
      <c r="H2521" s="232"/>
      <c r="I2521" s="232"/>
      <c r="J2521" s="207" t="e">
        <f>#REF!+H2521+I2521+G2521</f>
        <v>#REF!</v>
      </c>
      <c r="K2521" s="198">
        <v>1</v>
      </c>
    </row>
    <row r="2522" spans="1:13" hidden="1">
      <c r="A2522" s="229" t="s">
        <v>328</v>
      </c>
      <c r="B2522" s="225" t="s">
        <v>54</v>
      </c>
      <c r="C2522" s="225" t="s">
        <v>54</v>
      </c>
      <c r="D2522" s="225" t="s">
        <v>149</v>
      </c>
      <c r="E2522" s="225" t="s">
        <v>223</v>
      </c>
      <c r="F2522" s="225"/>
      <c r="G2522" s="230"/>
      <c r="H2522" s="230"/>
      <c r="I2522" s="230"/>
      <c r="J2522" s="207" t="e">
        <f>#REF!+H2522+I2522+G2522</f>
        <v>#REF!</v>
      </c>
      <c r="K2522" s="198">
        <v>1</v>
      </c>
    </row>
    <row r="2523" spans="1:13" hidden="1">
      <c r="A2523" s="229" t="s">
        <v>329</v>
      </c>
      <c r="B2523" s="225" t="s">
        <v>54</v>
      </c>
      <c r="C2523" s="225" t="s">
        <v>54</v>
      </c>
      <c r="D2523" s="225" t="s">
        <v>149</v>
      </c>
      <c r="E2523" s="225" t="s">
        <v>223</v>
      </c>
      <c r="F2523" s="225"/>
      <c r="G2523" s="230"/>
      <c r="H2523" s="230"/>
      <c r="I2523" s="230"/>
      <c r="J2523" s="207" t="e">
        <f>#REF!+H2523+I2523+G2523</f>
        <v>#REF!</v>
      </c>
      <c r="K2523" s="198">
        <v>1</v>
      </c>
    </row>
    <row r="2524" spans="1:13" hidden="1">
      <c r="A2524" s="229" t="s">
        <v>330</v>
      </c>
      <c r="B2524" s="225" t="s">
        <v>54</v>
      </c>
      <c r="C2524" s="225" t="s">
        <v>54</v>
      </c>
      <c r="D2524" s="225" t="s">
        <v>149</v>
      </c>
      <c r="E2524" s="225" t="s">
        <v>223</v>
      </c>
      <c r="F2524" s="225"/>
      <c r="G2524" s="230"/>
      <c r="H2524" s="230"/>
      <c r="I2524" s="230"/>
      <c r="J2524" s="207" t="e">
        <f>#REF!+H2524+I2524+G2524</f>
        <v>#REF!</v>
      </c>
      <c r="K2524" s="198">
        <v>1</v>
      </c>
    </row>
    <row r="2525" spans="1:13" hidden="1">
      <c r="A2525" s="229" t="s">
        <v>331</v>
      </c>
      <c r="B2525" s="225" t="s">
        <v>54</v>
      </c>
      <c r="C2525" s="225" t="s">
        <v>54</v>
      </c>
      <c r="D2525" s="225" t="s">
        <v>149</v>
      </c>
      <c r="E2525" s="225" t="s">
        <v>223</v>
      </c>
      <c r="F2525" s="225"/>
      <c r="G2525" s="230"/>
      <c r="H2525" s="230"/>
      <c r="I2525" s="230"/>
      <c r="J2525" s="207" t="e">
        <f>#REF!+H2525+I2525+G2525</f>
        <v>#REF!</v>
      </c>
      <c r="K2525" s="198">
        <v>1</v>
      </c>
    </row>
    <row r="2526" spans="1:13" hidden="1">
      <c r="A2526" s="229" t="s">
        <v>332</v>
      </c>
      <c r="B2526" s="225" t="s">
        <v>54</v>
      </c>
      <c r="C2526" s="225" t="s">
        <v>54</v>
      </c>
      <c r="D2526" s="225" t="s">
        <v>149</v>
      </c>
      <c r="E2526" s="225" t="s">
        <v>223</v>
      </c>
      <c r="F2526" s="225"/>
      <c r="G2526" s="230"/>
      <c r="H2526" s="230"/>
      <c r="I2526" s="230"/>
      <c r="J2526" s="207" t="e">
        <f>#REF!+H2526+I2526+G2526</f>
        <v>#REF!</v>
      </c>
      <c r="K2526" s="198">
        <v>1</v>
      </c>
    </row>
    <row r="2527" spans="1:13" ht="25.5" hidden="1">
      <c r="A2527" s="229" t="s">
        <v>333</v>
      </c>
      <c r="B2527" s="225" t="s">
        <v>54</v>
      </c>
      <c r="C2527" s="225" t="s">
        <v>54</v>
      </c>
      <c r="D2527" s="225" t="s">
        <v>149</v>
      </c>
      <c r="E2527" s="225" t="s">
        <v>223</v>
      </c>
      <c r="F2527" s="225"/>
      <c r="G2527" s="230"/>
      <c r="H2527" s="230"/>
      <c r="I2527" s="230"/>
      <c r="J2527" s="207" t="e">
        <f>#REF!+H2527+I2527+G2527</f>
        <v>#REF!</v>
      </c>
      <c r="K2527" s="198">
        <v>1</v>
      </c>
      <c r="L2527" s="283" t="e">
        <f>#REF!-#REF!</f>
        <v>#REF!</v>
      </c>
    </row>
    <row r="2528" spans="1:13" ht="25.5" hidden="1">
      <c r="A2528" s="229" t="s">
        <v>334</v>
      </c>
      <c r="B2528" s="225" t="s">
        <v>54</v>
      </c>
      <c r="C2528" s="225" t="s">
        <v>54</v>
      </c>
      <c r="D2528" s="225" t="s">
        <v>149</v>
      </c>
      <c r="E2528" s="225" t="s">
        <v>248</v>
      </c>
      <c r="F2528" s="225"/>
      <c r="G2528" s="230"/>
      <c r="H2528" s="230"/>
      <c r="I2528" s="230"/>
      <c r="J2528" s="207" t="e">
        <f>#REF!+H2528+I2528+G2528</f>
        <v>#REF!</v>
      </c>
      <c r="K2528" s="198">
        <v>1</v>
      </c>
    </row>
    <row r="2529" spans="1:13" hidden="1">
      <c r="A2529" s="229" t="s">
        <v>335</v>
      </c>
      <c r="B2529" s="225" t="s">
        <v>54</v>
      </c>
      <c r="C2529" s="225" t="s">
        <v>54</v>
      </c>
      <c r="D2529" s="225" t="s">
        <v>149</v>
      </c>
      <c r="E2529" s="225" t="s">
        <v>223</v>
      </c>
      <c r="F2529" s="225"/>
      <c r="G2529" s="230"/>
      <c r="H2529" s="230"/>
      <c r="I2529" s="230"/>
      <c r="J2529" s="207" t="e">
        <f>#REF!+H2529+I2529+G2529</f>
        <v>#REF!</v>
      </c>
      <c r="K2529" s="198">
        <v>1</v>
      </c>
    </row>
    <row r="2530" spans="1:13">
      <c r="A2530" s="208" t="s">
        <v>75</v>
      </c>
      <c r="B2530" s="215" t="s">
        <v>55</v>
      </c>
      <c r="C2530" s="216"/>
      <c r="D2530" s="216"/>
      <c r="E2530" s="216"/>
      <c r="F2530" s="216"/>
      <c r="G2530" s="253">
        <f>G2531+G2620</f>
        <v>0</v>
      </c>
      <c r="H2530" s="253">
        <f>H2531+H2620</f>
        <v>0</v>
      </c>
      <c r="I2530" s="253">
        <f>I2531+I2620</f>
        <v>0</v>
      </c>
      <c r="J2530" s="207">
        <f>H2530+I2530+G2530</f>
        <v>0</v>
      </c>
      <c r="K2530" s="198">
        <v>1</v>
      </c>
      <c r="M2530" s="283" t="e">
        <f>G2530-#REF!</f>
        <v>#REF!</v>
      </c>
    </row>
    <row r="2531" spans="1:13" customFormat="1" hidden="1">
      <c r="A2531" s="254" t="s">
        <v>370</v>
      </c>
      <c r="B2531" s="255" t="s">
        <v>55</v>
      </c>
      <c r="C2531" s="255" t="s">
        <v>54</v>
      </c>
      <c r="D2531" s="255"/>
      <c r="E2531" s="255"/>
      <c r="F2531" s="255"/>
      <c r="G2531" s="256"/>
      <c r="H2531" s="256"/>
      <c r="I2531" s="256"/>
      <c r="J2531" s="207" t="e">
        <f>#REF!+H2531+I2531+G2531</f>
        <v>#REF!</v>
      </c>
      <c r="K2531">
        <v>0</v>
      </c>
    </row>
    <row r="2532" spans="1:13" customFormat="1" hidden="1">
      <c r="A2532" s="257" t="s">
        <v>371</v>
      </c>
      <c r="B2532" s="258" t="s">
        <v>55</v>
      </c>
      <c r="C2532" s="258" t="s">
        <v>54</v>
      </c>
      <c r="D2532" s="258"/>
      <c r="E2532" s="258"/>
      <c r="F2532" s="258"/>
      <c r="G2532" s="256"/>
      <c r="H2532" s="256"/>
      <c r="I2532" s="256"/>
      <c r="J2532" s="207" t="e">
        <f>#REF!+H2532+I2532+G2532</f>
        <v>#REF!</v>
      </c>
      <c r="K2532">
        <v>0</v>
      </c>
    </row>
    <row r="2533" spans="1:13" customFormat="1" hidden="1">
      <c r="A2533" s="257" t="s">
        <v>372</v>
      </c>
      <c r="B2533" s="258" t="s">
        <v>55</v>
      </c>
      <c r="C2533" s="258" t="s">
        <v>54</v>
      </c>
      <c r="D2533" s="258"/>
      <c r="E2533" s="258"/>
      <c r="F2533" s="258"/>
      <c r="G2533" s="256"/>
      <c r="H2533" s="256"/>
      <c r="I2533" s="256"/>
      <c r="J2533" s="207" t="e">
        <f>#REF!+H2533+I2533+G2533</f>
        <v>#REF!</v>
      </c>
      <c r="K2533">
        <v>0</v>
      </c>
    </row>
    <row r="2534" spans="1:13" customFormat="1" hidden="1">
      <c r="A2534" s="257" t="s">
        <v>373</v>
      </c>
      <c r="B2534" s="258" t="s">
        <v>55</v>
      </c>
      <c r="C2534" s="258" t="s">
        <v>54</v>
      </c>
      <c r="D2534" s="258"/>
      <c r="E2534" s="258"/>
      <c r="F2534" s="258"/>
      <c r="G2534" s="256"/>
      <c r="H2534" s="256"/>
      <c r="I2534" s="256"/>
      <c r="J2534" s="207" t="e">
        <f>#REF!+H2534+I2534+G2534</f>
        <v>#REF!</v>
      </c>
      <c r="K2534">
        <v>0</v>
      </c>
    </row>
    <row r="2535" spans="1:13" customFormat="1" hidden="1">
      <c r="A2535" s="241" t="s">
        <v>212</v>
      </c>
      <c r="B2535" s="258"/>
      <c r="C2535" s="258"/>
      <c r="D2535" s="258"/>
      <c r="E2535" s="258"/>
      <c r="F2535" s="258"/>
      <c r="G2535" s="243">
        <f>G2536+G2542+G2580+G2583+G2586+G2588+G2593</f>
        <v>0</v>
      </c>
      <c r="H2535" s="243">
        <f>H2536+H2542+H2580+H2583+H2586+H2588+H2593</f>
        <v>0</v>
      </c>
      <c r="I2535" s="243">
        <f>I2536+I2542+I2580+I2583+I2586+I2588+I2593</f>
        <v>0</v>
      </c>
      <c r="J2535" s="207" t="e">
        <f>#REF!+H2535+I2535+G2535</f>
        <v>#REF!</v>
      </c>
      <c r="K2535">
        <v>0</v>
      </c>
    </row>
    <row r="2536" spans="1:13" customFormat="1" ht="27" hidden="1">
      <c r="A2536" s="244" t="s">
        <v>213</v>
      </c>
      <c r="B2536" s="242" t="s">
        <v>55</v>
      </c>
      <c r="C2536" s="242" t="s">
        <v>54</v>
      </c>
      <c r="D2536" s="242"/>
      <c r="E2536" s="242" t="s">
        <v>214</v>
      </c>
      <c r="F2536" s="242"/>
      <c r="G2536" s="245">
        <f>G2537+G2538+G2541</f>
        <v>0</v>
      </c>
      <c r="H2536" s="245">
        <f>H2537+H2538+H2541</f>
        <v>0</v>
      </c>
      <c r="I2536" s="245">
        <f>I2537+I2538+I2541</f>
        <v>0</v>
      </c>
      <c r="J2536" s="207" t="e">
        <f>#REF!+H2536+I2536+G2536</f>
        <v>#REF!</v>
      </c>
      <c r="K2536">
        <v>0</v>
      </c>
    </row>
    <row r="2537" spans="1:13" customFormat="1" hidden="1">
      <c r="A2537" s="246" t="s">
        <v>216</v>
      </c>
      <c r="B2537" s="242" t="s">
        <v>55</v>
      </c>
      <c r="C2537" s="242" t="s">
        <v>54</v>
      </c>
      <c r="D2537" s="242"/>
      <c r="E2537" s="242" t="s">
        <v>217</v>
      </c>
      <c r="F2537" s="242">
        <v>211</v>
      </c>
      <c r="G2537" s="245"/>
      <c r="H2537" s="245"/>
      <c r="I2537" s="245"/>
      <c r="J2537" s="207" t="e">
        <f>#REF!+H2537+I2537+G2537</f>
        <v>#REF!</v>
      </c>
      <c r="K2537">
        <v>0</v>
      </c>
    </row>
    <row r="2538" spans="1:13" customFormat="1" hidden="1">
      <c r="A2538" s="247" t="s">
        <v>218</v>
      </c>
      <c r="B2538" s="242" t="s">
        <v>55</v>
      </c>
      <c r="C2538" s="242" t="s">
        <v>54</v>
      </c>
      <c r="D2538" s="242"/>
      <c r="E2538" s="242" t="s">
        <v>217</v>
      </c>
      <c r="F2538" s="242">
        <v>212</v>
      </c>
      <c r="G2538" s="245">
        <f>G2539+G2540</f>
        <v>0</v>
      </c>
      <c r="H2538" s="245">
        <f>H2539+H2540</f>
        <v>0</v>
      </c>
      <c r="I2538" s="245">
        <f>I2539+I2540</f>
        <v>0</v>
      </c>
      <c r="J2538" s="207" t="e">
        <f>#REF!+H2538+I2538+G2538</f>
        <v>#REF!</v>
      </c>
      <c r="K2538">
        <v>0</v>
      </c>
    </row>
    <row r="2539" spans="1:13" s="259" customFormat="1" hidden="1">
      <c r="A2539" s="246" t="s">
        <v>219</v>
      </c>
      <c r="B2539" s="242" t="s">
        <v>55</v>
      </c>
      <c r="C2539" s="242" t="s">
        <v>54</v>
      </c>
      <c r="D2539" s="242"/>
      <c r="E2539" s="242" t="s">
        <v>217</v>
      </c>
      <c r="F2539" s="242"/>
      <c r="G2539" s="245"/>
      <c r="H2539" s="245"/>
      <c r="I2539" s="245"/>
      <c r="J2539" s="207" t="e">
        <f>#REF!+H2539+I2539+G2539</f>
        <v>#REF!</v>
      </c>
      <c r="K2539">
        <v>0</v>
      </c>
    </row>
    <row r="2540" spans="1:13" customFormat="1" hidden="1">
      <c r="A2540" s="246" t="s">
        <v>220</v>
      </c>
      <c r="B2540" s="242" t="s">
        <v>55</v>
      </c>
      <c r="C2540" s="242" t="s">
        <v>54</v>
      </c>
      <c r="D2540" s="242"/>
      <c r="E2540" s="242" t="s">
        <v>217</v>
      </c>
      <c r="F2540" s="242"/>
      <c r="G2540" s="248"/>
      <c r="H2540" s="248"/>
      <c r="I2540" s="248"/>
      <c r="J2540" s="207" t="e">
        <f>#REF!+H2540+I2540+G2540</f>
        <v>#REF!</v>
      </c>
      <c r="K2540">
        <v>0</v>
      </c>
    </row>
    <row r="2541" spans="1:13" customFormat="1" hidden="1">
      <c r="A2541" s="247" t="s">
        <v>221</v>
      </c>
      <c r="B2541" s="242" t="s">
        <v>55</v>
      </c>
      <c r="C2541" s="242" t="s">
        <v>54</v>
      </c>
      <c r="D2541" s="242"/>
      <c r="E2541" s="242" t="s">
        <v>217</v>
      </c>
      <c r="F2541" s="242">
        <v>213</v>
      </c>
      <c r="G2541" s="245"/>
      <c r="H2541" s="245"/>
      <c r="I2541" s="245"/>
      <c r="J2541" s="207" t="e">
        <f>#REF!+H2541+I2541+G2541</f>
        <v>#REF!</v>
      </c>
      <c r="K2541">
        <v>0</v>
      </c>
    </row>
    <row r="2542" spans="1:13" customFormat="1" ht="13.5" hidden="1">
      <c r="A2542" s="244" t="s">
        <v>222</v>
      </c>
      <c r="B2542" s="242" t="s">
        <v>55</v>
      </c>
      <c r="C2542" s="242" t="s">
        <v>54</v>
      </c>
      <c r="D2542" s="242"/>
      <c r="E2542" s="242" t="s">
        <v>223</v>
      </c>
      <c r="F2542" s="242">
        <v>220</v>
      </c>
      <c r="G2542" s="245">
        <f>G2543+G2544+G2547+G2552+G2553+G2563</f>
        <v>0</v>
      </c>
      <c r="H2542" s="245">
        <f>H2543+H2544+H2547+H2552+H2553+H2563</f>
        <v>0</v>
      </c>
      <c r="I2542" s="245">
        <f>I2543+I2544+I2547+I2552+I2553+I2563</f>
        <v>0</v>
      </c>
      <c r="J2542" s="207" t="e">
        <f>#REF!+H2542+I2542+G2542</f>
        <v>#REF!</v>
      </c>
      <c r="K2542">
        <v>0</v>
      </c>
    </row>
    <row r="2543" spans="1:13" customFormat="1" hidden="1">
      <c r="A2543" s="246" t="s">
        <v>224</v>
      </c>
      <c r="B2543" s="242" t="s">
        <v>55</v>
      </c>
      <c r="C2543" s="242" t="s">
        <v>54</v>
      </c>
      <c r="D2543" s="242"/>
      <c r="E2543" s="242" t="s">
        <v>223</v>
      </c>
      <c r="F2543" s="242">
        <v>221</v>
      </c>
      <c r="G2543" s="245"/>
      <c r="H2543" s="245"/>
      <c r="I2543" s="245"/>
      <c r="J2543" s="207" t="e">
        <f>#REF!+H2543+I2543+G2543</f>
        <v>#REF!</v>
      </c>
      <c r="K2543">
        <v>0</v>
      </c>
    </row>
    <row r="2544" spans="1:13" customFormat="1" ht="13.5" hidden="1">
      <c r="A2544" s="244" t="s">
        <v>225</v>
      </c>
      <c r="B2544" s="242" t="s">
        <v>55</v>
      </c>
      <c r="C2544" s="242" t="s">
        <v>54</v>
      </c>
      <c r="D2544" s="242"/>
      <c r="E2544" s="242" t="s">
        <v>223</v>
      </c>
      <c r="F2544" s="242">
        <v>222</v>
      </c>
      <c r="G2544" s="248">
        <f>G2545+G2546</f>
        <v>0</v>
      </c>
      <c r="H2544" s="248">
        <f>H2545+H2546</f>
        <v>0</v>
      </c>
      <c r="I2544" s="248">
        <f>I2545+I2546</f>
        <v>0</v>
      </c>
      <c r="J2544" s="207" t="e">
        <f>#REF!+H2544+I2544+G2544</f>
        <v>#REF!</v>
      </c>
      <c r="K2544">
        <v>0</v>
      </c>
    </row>
    <row r="2545" spans="1:11" customFormat="1" hidden="1">
      <c r="A2545" s="246" t="s">
        <v>226</v>
      </c>
      <c r="B2545" s="242" t="s">
        <v>55</v>
      </c>
      <c r="C2545" s="242" t="s">
        <v>54</v>
      </c>
      <c r="D2545" s="242"/>
      <c r="E2545" s="242" t="s">
        <v>223</v>
      </c>
      <c r="F2545" s="242"/>
      <c r="G2545" s="248"/>
      <c r="H2545" s="248"/>
      <c r="I2545" s="248"/>
      <c r="J2545" s="207" t="e">
        <f>#REF!+H2545+I2545+G2545</f>
        <v>#REF!</v>
      </c>
      <c r="K2545">
        <v>0</v>
      </c>
    </row>
    <row r="2546" spans="1:11" customFormat="1" ht="25.5" hidden="1">
      <c r="A2546" s="246" t="s">
        <v>227</v>
      </c>
      <c r="B2546" s="242" t="s">
        <v>55</v>
      </c>
      <c r="C2546" s="242" t="s">
        <v>54</v>
      </c>
      <c r="D2546" s="242"/>
      <c r="E2546" s="242" t="s">
        <v>223</v>
      </c>
      <c r="F2546" s="242"/>
      <c r="G2546" s="248"/>
      <c r="H2546" s="248"/>
      <c r="I2546" s="248"/>
      <c r="J2546" s="207" t="e">
        <f>#REF!+H2546+I2546+G2546</f>
        <v>#REF!</v>
      </c>
      <c r="K2546">
        <v>0</v>
      </c>
    </row>
    <row r="2547" spans="1:11" customFormat="1" ht="13.5" hidden="1">
      <c r="A2547" s="244" t="s">
        <v>228</v>
      </c>
      <c r="B2547" s="242" t="s">
        <v>55</v>
      </c>
      <c r="C2547" s="242" t="s">
        <v>54</v>
      </c>
      <c r="D2547" s="242"/>
      <c r="E2547" s="242" t="s">
        <v>223</v>
      </c>
      <c r="F2547" s="242">
        <v>223</v>
      </c>
      <c r="G2547" s="245">
        <f>G2548+G2549+G2550+G2551</f>
        <v>0</v>
      </c>
      <c r="H2547" s="245">
        <f>H2548+H2549+H2550+H2551</f>
        <v>0</v>
      </c>
      <c r="I2547" s="245">
        <f>I2548+I2549+I2550+I2551</f>
        <v>0</v>
      </c>
      <c r="J2547" s="207" t="e">
        <f>#REF!+H2547+I2547+G2547</f>
        <v>#REF!</v>
      </c>
      <c r="K2547">
        <v>0</v>
      </c>
    </row>
    <row r="2548" spans="1:11" customFormat="1" hidden="1">
      <c r="A2548" s="246" t="s">
        <v>229</v>
      </c>
      <c r="B2548" s="242" t="s">
        <v>55</v>
      </c>
      <c r="C2548" s="242" t="s">
        <v>54</v>
      </c>
      <c r="D2548" s="242"/>
      <c r="E2548" s="242" t="s">
        <v>223</v>
      </c>
      <c r="F2548" s="242"/>
      <c r="G2548" s="245"/>
      <c r="H2548" s="245"/>
      <c r="I2548" s="245"/>
      <c r="J2548" s="207" t="e">
        <f>#REF!+H2548+I2548+G2548</f>
        <v>#REF!</v>
      </c>
      <c r="K2548">
        <v>0</v>
      </c>
    </row>
    <row r="2549" spans="1:11" customFormat="1" hidden="1">
      <c r="A2549" s="246" t="s">
        <v>230</v>
      </c>
      <c r="B2549" s="242" t="s">
        <v>55</v>
      </c>
      <c r="C2549" s="242" t="s">
        <v>54</v>
      </c>
      <c r="D2549" s="242"/>
      <c r="E2549" s="242" t="s">
        <v>223</v>
      </c>
      <c r="F2549" s="242"/>
      <c r="G2549" s="245"/>
      <c r="H2549" s="245"/>
      <c r="I2549" s="245"/>
      <c r="J2549" s="207" t="e">
        <f>#REF!+H2549+I2549+G2549</f>
        <v>#REF!</v>
      </c>
      <c r="K2549">
        <v>0</v>
      </c>
    </row>
    <row r="2550" spans="1:11" customFormat="1" hidden="1">
      <c r="A2550" s="246" t="s">
        <v>231</v>
      </c>
      <c r="B2550" s="242" t="s">
        <v>55</v>
      </c>
      <c r="C2550" s="242" t="s">
        <v>54</v>
      </c>
      <c r="D2550" s="242"/>
      <c r="E2550" s="242" t="s">
        <v>223</v>
      </c>
      <c r="F2550" s="242"/>
      <c r="G2550" s="245"/>
      <c r="H2550" s="245"/>
      <c r="I2550" s="245"/>
      <c r="J2550" s="207" t="e">
        <f>#REF!+H2550+I2550+G2550</f>
        <v>#REF!</v>
      </c>
      <c r="K2550">
        <v>0</v>
      </c>
    </row>
    <row r="2551" spans="1:11" customFormat="1" hidden="1">
      <c r="A2551" s="246" t="s">
        <v>232</v>
      </c>
      <c r="B2551" s="242" t="s">
        <v>55</v>
      </c>
      <c r="C2551" s="242" t="s">
        <v>54</v>
      </c>
      <c r="D2551" s="242"/>
      <c r="E2551" s="242" t="s">
        <v>223</v>
      </c>
      <c r="F2551" s="242"/>
      <c r="G2551" s="245"/>
      <c r="H2551" s="245"/>
      <c r="I2551" s="245"/>
      <c r="J2551" s="207" t="e">
        <f>#REF!+H2551+I2551+G2551</f>
        <v>#REF!</v>
      </c>
      <c r="K2551">
        <v>0</v>
      </c>
    </row>
    <row r="2552" spans="1:11" customFormat="1" ht="13.5" hidden="1">
      <c r="A2552" s="244" t="s">
        <v>233</v>
      </c>
      <c r="B2552" s="242" t="s">
        <v>55</v>
      </c>
      <c r="C2552" s="242" t="s">
        <v>54</v>
      </c>
      <c r="D2552" s="242"/>
      <c r="E2552" s="242" t="s">
        <v>223</v>
      </c>
      <c r="F2552" s="242">
        <v>224</v>
      </c>
      <c r="G2552" s="248"/>
      <c r="H2552" s="248"/>
      <c r="I2552" s="248"/>
      <c r="J2552" s="207" t="e">
        <f>#REF!+H2552+I2552+G2552</f>
        <v>#REF!</v>
      </c>
      <c r="K2552">
        <v>0</v>
      </c>
    </row>
    <row r="2553" spans="1:11" customFormat="1" ht="13.5" hidden="1">
      <c r="A2553" s="244" t="s">
        <v>234</v>
      </c>
      <c r="B2553" s="242" t="s">
        <v>55</v>
      </c>
      <c r="C2553" s="242" t="s">
        <v>54</v>
      </c>
      <c r="D2553" s="242"/>
      <c r="E2553" s="242" t="s">
        <v>223</v>
      </c>
      <c r="F2553" s="242">
        <v>225</v>
      </c>
      <c r="G2553" s="245">
        <f>G2554+G2555+G2556+G2557+G2558+G2559+G2560+G2561+G2562</f>
        <v>0</v>
      </c>
      <c r="H2553" s="245">
        <f>H2554+H2555+H2556+H2557+H2558+H2559+H2560+H2561+H2562</f>
        <v>0</v>
      </c>
      <c r="I2553" s="245">
        <f>I2554+I2555+I2556+I2557+I2558+I2559+I2560+I2561+I2562</f>
        <v>0</v>
      </c>
      <c r="J2553" s="207" t="e">
        <f>#REF!+H2553+I2553+G2553</f>
        <v>#REF!</v>
      </c>
      <c r="K2553">
        <v>0</v>
      </c>
    </row>
    <row r="2554" spans="1:11" customFormat="1" ht="38.25" hidden="1">
      <c r="A2554" s="246" t="s">
        <v>235</v>
      </c>
      <c r="B2554" s="242" t="s">
        <v>55</v>
      </c>
      <c r="C2554" s="242" t="s">
        <v>54</v>
      </c>
      <c r="D2554" s="242"/>
      <c r="E2554" s="242" t="s">
        <v>223</v>
      </c>
      <c r="F2554" s="242"/>
      <c r="G2554" s="248"/>
      <c r="H2554" s="248"/>
      <c r="I2554" s="248"/>
      <c r="J2554" s="207" t="e">
        <f>#REF!+H2554+I2554+G2554</f>
        <v>#REF!</v>
      </c>
      <c r="K2554">
        <v>0</v>
      </c>
    </row>
    <row r="2555" spans="1:11" customFormat="1" hidden="1">
      <c r="A2555" s="246" t="s">
        <v>236</v>
      </c>
      <c r="B2555" s="242" t="s">
        <v>55</v>
      </c>
      <c r="C2555" s="242" t="s">
        <v>54</v>
      </c>
      <c r="D2555" s="242"/>
      <c r="E2555" s="242" t="s">
        <v>223</v>
      </c>
      <c r="F2555" s="242"/>
      <c r="G2555" s="245"/>
      <c r="H2555" s="245"/>
      <c r="I2555" s="245"/>
      <c r="J2555" s="207" t="e">
        <f>#REF!+H2555+I2555+G2555</f>
        <v>#REF!</v>
      </c>
      <c r="K2555">
        <v>0</v>
      </c>
    </row>
    <row r="2556" spans="1:11" customFormat="1" hidden="1">
      <c r="A2556" s="246" t="s">
        <v>237</v>
      </c>
      <c r="B2556" s="242" t="s">
        <v>55</v>
      </c>
      <c r="C2556" s="242" t="s">
        <v>54</v>
      </c>
      <c r="D2556" s="242"/>
      <c r="E2556" s="242" t="s">
        <v>223</v>
      </c>
      <c r="F2556" s="242"/>
      <c r="G2556" s="248"/>
      <c r="H2556" s="248"/>
      <c r="I2556" s="248"/>
      <c r="J2556" s="207" t="e">
        <f>#REF!+H2556+I2556+G2556</f>
        <v>#REF!</v>
      </c>
      <c r="K2556">
        <v>0</v>
      </c>
    </row>
    <row r="2557" spans="1:11" customFormat="1" hidden="1">
      <c r="A2557" s="246" t="s">
        <v>238</v>
      </c>
      <c r="B2557" s="242" t="s">
        <v>55</v>
      </c>
      <c r="C2557" s="242" t="s">
        <v>54</v>
      </c>
      <c r="D2557" s="242"/>
      <c r="E2557" s="242" t="s">
        <v>223</v>
      </c>
      <c r="F2557" s="242"/>
      <c r="G2557" s="245"/>
      <c r="H2557" s="245"/>
      <c r="I2557" s="245"/>
      <c r="J2557" s="207" t="e">
        <f>#REF!+H2557+I2557+G2557</f>
        <v>#REF!</v>
      </c>
      <c r="K2557">
        <v>0</v>
      </c>
    </row>
    <row r="2558" spans="1:11" customFormat="1" ht="38.25" hidden="1">
      <c r="A2558" s="246" t="s">
        <v>239</v>
      </c>
      <c r="B2558" s="242" t="s">
        <v>55</v>
      </c>
      <c r="C2558" s="242" t="s">
        <v>54</v>
      </c>
      <c r="D2558" s="242"/>
      <c r="E2558" s="242" t="s">
        <v>223</v>
      </c>
      <c r="F2558" s="242"/>
      <c r="G2558" s="245"/>
      <c r="H2558" s="245"/>
      <c r="I2558" s="245"/>
      <c r="J2558" s="207" t="e">
        <f>#REF!+H2558+I2558+G2558</f>
        <v>#REF!</v>
      </c>
      <c r="K2558">
        <v>0</v>
      </c>
    </row>
    <row r="2559" spans="1:11" customFormat="1" hidden="1">
      <c r="A2559" s="246" t="s">
        <v>240</v>
      </c>
      <c r="B2559" s="242" t="s">
        <v>55</v>
      </c>
      <c r="C2559" s="242" t="s">
        <v>54</v>
      </c>
      <c r="D2559" s="242"/>
      <c r="E2559" s="242" t="s">
        <v>223</v>
      </c>
      <c r="F2559" s="242"/>
      <c r="G2559" s="248"/>
      <c r="H2559" s="248"/>
      <c r="I2559" s="248"/>
      <c r="J2559" s="207" t="e">
        <f>#REF!+H2559+I2559+G2559</f>
        <v>#REF!</v>
      </c>
      <c r="K2559">
        <v>0</v>
      </c>
    </row>
    <row r="2560" spans="1:11" customFormat="1" ht="51" hidden="1">
      <c r="A2560" s="246" t="s">
        <v>241</v>
      </c>
      <c r="B2560" s="242" t="s">
        <v>55</v>
      </c>
      <c r="C2560" s="242" t="s">
        <v>54</v>
      </c>
      <c r="D2560" s="242"/>
      <c r="E2560" s="242" t="s">
        <v>223</v>
      </c>
      <c r="F2560" s="242"/>
      <c r="G2560" s="248"/>
      <c r="H2560" s="248"/>
      <c r="I2560" s="248"/>
      <c r="J2560" s="207" t="e">
        <f>#REF!+H2560+I2560+G2560</f>
        <v>#REF!</v>
      </c>
      <c r="K2560">
        <v>0</v>
      </c>
    </row>
    <row r="2561" spans="1:11" customFormat="1" hidden="1">
      <c r="A2561" s="246" t="s">
        <v>242</v>
      </c>
      <c r="B2561" s="242" t="s">
        <v>55</v>
      </c>
      <c r="C2561" s="242" t="s">
        <v>54</v>
      </c>
      <c r="D2561" s="242"/>
      <c r="E2561" s="242" t="s">
        <v>223</v>
      </c>
      <c r="F2561" s="242"/>
      <c r="G2561" s="248"/>
      <c r="H2561" s="248"/>
      <c r="I2561" s="248"/>
      <c r="J2561" s="207" t="e">
        <f>#REF!+H2561+I2561+G2561</f>
        <v>#REF!</v>
      </c>
      <c r="K2561">
        <v>0</v>
      </c>
    </row>
    <row r="2562" spans="1:11" customFormat="1" hidden="1">
      <c r="A2562" s="246" t="s">
        <v>220</v>
      </c>
      <c r="B2562" s="242" t="s">
        <v>55</v>
      </c>
      <c r="C2562" s="242" t="s">
        <v>54</v>
      </c>
      <c r="D2562" s="242"/>
      <c r="E2562" s="242" t="s">
        <v>223</v>
      </c>
      <c r="F2562" s="242"/>
      <c r="G2562" s="248"/>
      <c r="H2562" s="248"/>
      <c r="I2562" s="248"/>
      <c r="J2562" s="207" t="e">
        <f>#REF!+H2562+I2562+G2562</f>
        <v>#REF!</v>
      </c>
      <c r="K2562">
        <v>0</v>
      </c>
    </row>
    <row r="2563" spans="1:11" customFormat="1" ht="13.5" hidden="1">
      <c r="A2563" s="244" t="s">
        <v>243</v>
      </c>
      <c r="B2563" s="242" t="s">
        <v>55</v>
      </c>
      <c r="C2563" s="242" t="s">
        <v>54</v>
      </c>
      <c r="D2563" s="242"/>
      <c r="E2563" s="242" t="s">
        <v>223</v>
      </c>
      <c r="F2563" s="242">
        <v>226</v>
      </c>
      <c r="G2563" s="245">
        <f>G2564+G2565+G2566+G2567+G2568+G2569+G2570+G2571+G2572+G2573+G2574+G2575+G2576+G2577+G2578+G2579</f>
        <v>0</v>
      </c>
      <c r="H2563" s="245">
        <f>H2564+H2565+H2566+H2567+H2568+H2569+H2570+H2571+H2572+H2573+H2574+H2575+H2576+H2577+H2578+H2579</f>
        <v>0</v>
      </c>
      <c r="I2563" s="245">
        <f>I2564+I2565+I2566+I2567+I2568+I2569+I2570+I2571+I2572+I2573+I2574+I2575+I2576+I2577+I2578+I2579</f>
        <v>0</v>
      </c>
      <c r="J2563" s="207" t="e">
        <f>#REF!+H2563+I2563+G2563</f>
        <v>#REF!</v>
      </c>
      <c r="K2563">
        <v>0</v>
      </c>
    </row>
    <row r="2564" spans="1:11" customFormat="1" ht="51" hidden="1">
      <c r="A2564" s="246" t="s">
        <v>244</v>
      </c>
      <c r="B2564" s="242" t="s">
        <v>55</v>
      </c>
      <c r="C2564" s="242" t="s">
        <v>54</v>
      </c>
      <c r="D2564" s="242"/>
      <c r="E2564" s="242" t="s">
        <v>223</v>
      </c>
      <c r="F2564" s="242"/>
      <c r="G2564" s="245"/>
      <c r="H2564" s="245"/>
      <c r="I2564" s="245"/>
      <c r="J2564" s="207" t="e">
        <f>#REF!+H2564+I2564+G2564</f>
        <v>#REF!</v>
      </c>
      <c r="K2564">
        <v>0</v>
      </c>
    </row>
    <row r="2565" spans="1:11" customFormat="1" hidden="1">
      <c r="A2565" s="246" t="s">
        <v>245</v>
      </c>
      <c r="B2565" s="242" t="s">
        <v>55</v>
      </c>
      <c r="C2565" s="242" t="s">
        <v>54</v>
      </c>
      <c r="D2565" s="242"/>
      <c r="E2565" s="242" t="s">
        <v>223</v>
      </c>
      <c r="F2565" s="242"/>
      <c r="G2565" s="245"/>
      <c r="H2565" s="245"/>
      <c r="I2565" s="245"/>
      <c r="J2565" s="207" t="e">
        <f>#REF!+H2565+I2565+G2565</f>
        <v>#REF!</v>
      </c>
      <c r="K2565">
        <v>0</v>
      </c>
    </row>
    <row r="2566" spans="1:11" customFormat="1" ht="25.5" hidden="1">
      <c r="A2566" s="246" t="s">
        <v>246</v>
      </c>
      <c r="B2566" s="242" t="s">
        <v>55</v>
      </c>
      <c r="C2566" s="242" t="s">
        <v>54</v>
      </c>
      <c r="D2566" s="242"/>
      <c r="E2566" s="242" t="s">
        <v>223</v>
      </c>
      <c r="F2566" s="242"/>
      <c r="G2566" s="245"/>
      <c r="H2566" s="245"/>
      <c r="I2566" s="245"/>
      <c r="J2566" s="207" t="e">
        <f>#REF!+H2566+I2566+G2566</f>
        <v>#REF!</v>
      </c>
      <c r="K2566">
        <v>0</v>
      </c>
    </row>
    <row r="2567" spans="1:11" customFormat="1" hidden="1">
      <c r="A2567" s="246" t="s">
        <v>247</v>
      </c>
      <c r="B2567" s="242" t="s">
        <v>55</v>
      </c>
      <c r="C2567" s="242" t="s">
        <v>54</v>
      </c>
      <c r="D2567" s="242"/>
      <c r="E2567" s="242" t="s">
        <v>248</v>
      </c>
      <c r="F2567" s="242"/>
      <c r="G2567" s="248"/>
      <c r="H2567" s="248"/>
      <c r="I2567" s="248"/>
      <c r="J2567" s="207" t="e">
        <f>#REF!+H2567+I2567+G2567</f>
        <v>#REF!</v>
      </c>
      <c r="K2567">
        <v>0</v>
      </c>
    </row>
    <row r="2568" spans="1:11" customFormat="1" ht="25.5" hidden="1">
      <c r="A2568" s="246" t="s">
        <v>261</v>
      </c>
      <c r="B2568" s="242" t="s">
        <v>55</v>
      </c>
      <c r="C2568" s="242" t="s">
        <v>54</v>
      </c>
      <c r="D2568" s="242"/>
      <c r="E2568" s="242" t="s">
        <v>223</v>
      </c>
      <c r="F2568" s="242"/>
      <c r="G2568" s="248"/>
      <c r="H2568" s="248"/>
      <c r="I2568" s="248"/>
      <c r="J2568" s="207" t="e">
        <f>#REF!+H2568+I2568+G2568</f>
        <v>#REF!</v>
      </c>
      <c r="K2568">
        <v>0</v>
      </c>
    </row>
    <row r="2569" spans="1:11" customFormat="1" ht="38.25" hidden="1">
      <c r="A2569" s="246" t="s">
        <v>262</v>
      </c>
      <c r="B2569" s="242" t="s">
        <v>55</v>
      </c>
      <c r="C2569" s="242" t="s">
        <v>54</v>
      </c>
      <c r="D2569" s="242"/>
      <c r="E2569" s="242" t="s">
        <v>223</v>
      </c>
      <c r="F2569" s="242"/>
      <c r="G2569" s="248"/>
      <c r="H2569" s="248"/>
      <c r="I2569" s="248"/>
      <c r="J2569" s="207" t="e">
        <f>#REF!+H2569+I2569+G2569</f>
        <v>#REF!</v>
      </c>
      <c r="K2569">
        <v>0</v>
      </c>
    </row>
    <row r="2570" spans="1:11" customFormat="1" ht="25.5" hidden="1">
      <c r="A2570" s="246" t="s">
        <v>263</v>
      </c>
      <c r="B2570" s="242" t="s">
        <v>55</v>
      </c>
      <c r="C2570" s="242" t="s">
        <v>54</v>
      </c>
      <c r="D2570" s="242"/>
      <c r="E2570" s="242" t="s">
        <v>223</v>
      </c>
      <c r="F2570" s="242"/>
      <c r="G2570" s="248"/>
      <c r="H2570" s="248"/>
      <c r="I2570" s="248"/>
      <c r="J2570" s="207" t="e">
        <f>#REF!+H2570+I2570+G2570</f>
        <v>#REF!</v>
      </c>
      <c r="K2570">
        <v>0</v>
      </c>
    </row>
    <row r="2571" spans="1:11" customFormat="1" ht="25.5" hidden="1">
      <c r="A2571" s="246" t="s">
        <v>264</v>
      </c>
      <c r="B2571" s="242" t="s">
        <v>55</v>
      </c>
      <c r="C2571" s="242" t="s">
        <v>54</v>
      </c>
      <c r="D2571" s="242"/>
      <c r="E2571" s="242" t="s">
        <v>223</v>
      </c>
      <c r="F2571" s="242"/>
      <c r="G2571" s="248"/>
      <c r="H2571" s="248"/>
      <c r="I2571" s="248"/>
      <c r="J2571" s="207" t="e">
        <f>#REF!+H2571+I2571+G2571</f>
        <v>#REF!</v>
      </c>
      <c r="K2571">
        <v>0</v>
      </c>
    </row>
    <row r="2572" spans="1:11" customFormat="1" hidden="1">
      <c r="A2572" s="246" t="s">
        <v>265</v>
      </c>
      <c r="B2572" s="242" t="s">
        <v>55</v>
      </c>
      <c r="C2572" s="242" t="s">
        <v>54</v>
      </c>
      <c r="D2572" s="242"/>
      <c r="E2572" s="242" t="s">
        <v>223</v>
      </c>
      <c r="F2572" s="242"/>
      <c r="G2572" s="248"/>
      <c r="H2572" s="248"/>
      <c r="I2572" s="248"/>
      <c r="J2572" s="207" t="e">
        <f>#REF!+H2572+I2572+G2572</f>
        <v>#REF!</v>
      </c>
      <c r="K2572">
        <v>0</v>
      </c>
    </row>
    <row r="2573" spans="1:11" customFormat="1" hidden="1">
      <c r="A2573" s="246" t="s">
        <v>266</v>
      </c>
      <c r="B2573" s="242" t="s">
        <v>55</v>
      </c>
      <c r="C2573" s="242" t="s">
        <v>54</v>
      </c>
      <c r="D2573" s="242"/>
      <c r="E2573" s="242" t="s">
        <v>223</v>
      </c>
      <c r="F2573" s="242"/>
      <c r="G2573" s="248"/>
      <c r="H2573" s="248"/>
      <c r="I2573" s="248"/>
      <c r="J2573" s="207" t="e">
        <f>#REF!+H2573+I2573+G2573</f>
        <v>#REF!</v>
      </c>
      <c r="K2573">
        <v>0</v>
      </c>
    </row>
    <row r="2574" spans="1:11" customFormat="1" ht="25.5" hidden="1">
      <c r="A2574" s="246" t="s">
        <v>267</v>
      </c>
      <c r="B2574" s="242" t="s">
        <v>55</v>
      </c>
      <c r="C2574" s="242" t="s">
        <v>54</v>
      </c>
      <c r="D2574" s="242"/>
      <c r="E2574" s="242" t="s">
        <v>223</v>
      </c>
      <c r="F2574" s="242"/>
      <c r="G2574" s="248"/>
      <c r="H2574" s="248"/>
      <c r="I2574" s="248"/>
      <c r="J2574" s="207" t="e">
        <f>#REF!+H2574+I2574+G2574</f>
        <v>#REF!</v>
      </c>
      <c r="K2574">
        <v>0</v>
      </c>
    </row>
    <row r="2575" spans="1:11" customFormat="1" ht="25.5" hidden="1">
      <c r="A2575" s="246" t="s">
        <v>278</v>
      </c>
      <c r="B2575" s="242" t="s">
        <v>55</v>
      </c>
      <c r="C2575" s="242" t="s">
        <v>54</v>
      </c>
      <c r="D2575" s="242"/>
      <c r="E2575" s="242" t="s">
        <v>223</v>
      </c>
      <c r="F2575" s="242"/>
      <c r="G2575" s="248"/>
      <c r="H2575" s="248"/>
      <c r="I2575" s="248"/>
      <c r="J2575" s="207" t="e">
        <f>#REF!+H2575+I2575+G2575</f>
        <v>#REF!</v>
      </c>
      <c r="K2575">
        <v>0</v>
      </c>
    </row>
    <row r="2576" spans="1:11" customFormat="1" ht="25.5" hidden="1">
      <c r="A2576" s="246" t="s">
        <v>279</v>
      </c>
      <c r="B2576" s="242" t="s">
        <v>55</v>
      </c>
      <c r="C2576" s="242" t="s">
        <v>54</v>
      </c>
      <c r="D2576" s="242"/>
      <c r="E2576" s="242" t="s">
        <v>223</v>
      </c>
      <c r="F2576" s="242"/>
      <c r="G2576" s="248"/>
      <c r="H2576" s="248"/>
      <c r="I2576" s="248"/>
      <c r="J2576" s="207" t="e">
        <f>#REF!+H2576+I2576+G2576</f>
        <v>#REF!</v>
      </c>
      <c r="K2576">
        <v>0</v>
      </c>
    </row>
    <row r="2577" spans="1:11" customFormat="1" hidden="1">
      <c r="A2577" s="246" t="s">
        <v>280</v>
      </c>
      <c r="B2577" s="242" t="s">
        <v>55</v>
      </c>
      <c r="C2577" s="242" t="s">
        <v>54</v>
      </c>
      <c r="D2577" s="242"/>
      <c r="E2577" s="242" t="s">
        <v>223</v>
      </c>
      <c r="F2577" s="242"/>
      <c r="G2577" s="245"/>
      <c r="H2577" s="245"/>
      <c r="I2577" s="245"/>
      <c r="J2577" s="207" t="e">
        <f>#REF!+H2577+I2577+G2577</f>
        <v>#REF!</v>
      </c>
      <c r="K2577">
        <v>0</v>
      </c>
    </row>
    <row r="2578" spans="1:11" customFormat="1" hidden="1">
      <c r="A2578" s="246" t="s">
        <v>281</v>
      </c>
      <c r="B2578" s="242" t="s">
        <v>55</v>
      </c>
      <c r="C2578" s="242" t="s">
        <v>54</v>
      </c>
      <c r="D2578" s="242"/>
      <c r="E2578" s="242" t="s">
        <v>223</v>
      </c>
      <c r="F2578" s="242"/>
      <c r="G2578" s="245"/>
      <c r="H2578" s="245"/>
      <c r="I2578" s="245"/>
      <c r="J2578" s="207" t="e">
        <f>#REF!+H2578+I2578+G2578</f>
        <v>#REF!</v>
      </c>
      <c r="K2578">
        <v>0</v>
      </c>
    </row>
    <row r="2579" spans="1:11" customFormat="1" hidden="1">
      <c r="A2579" s="246" t="s">
        <v>220</v>
      </c>
      <c r="B2579" s="242" t="s">
        <v>55</v>
      </c>
      <c r="C2579" s="242" t="s">
        <v>54</v>
      </c>
      <c r="D2579" s="242"/>
      <c r="E2579" s="242" t="s">
        <v>223</v>
      </c>
      <c r="F2579" s="242"/>
      <c r="G2579" s="245"/>
      <c r="H2579" s="245"/>
      <c r="I2579" s="245"/>
      <c r="J2579" s="207" t="e">
        <f>#REF!+H2579+I2579+G2579</f>
        <v>#REF!</v>
      </c>
      <c r="K2579">
        <v>0</v>
      </c>
    </row>
    <row r="2580" spans="1:11" customFormat="1" ht="13.5" hidden="1">
      <c r="A2580" s="244" t="s">
        <v>282</v>
      </c>
      <c r="B2580" s="242" t="s">
        <v>55</v>
      </c>
      <c r="C2580" s="242" t="s">
        <v>54</v>
      </c>
      <c r="D2580" s="242"/>
      <c r="E2580" s="242" t="s">
        <v>194</v>
      </c>
      <c r="F2580" s="242">
        <v>230</v>
      </c>
      <c r="G2580" s="248">
        <f>G2581+G2582</f>
        <v>0</v>
      </c>
      <c r="H2580" s="248">
        <f>H2581+H2582</f>
        <v>0</v>
      </c>
      <c r="I2580" s="248">
        <f>I2581+I2582</f>
        <v>0</v>
      </c>
      <c r="J2580" s="207" t="e">
        <f>#REF!+H2580+I2580+G2580</f>
        <v>#REF!</v>
      </c>
      <c r="K2580">
        <v>0</v>
      </c>
    </row>
    <row r="2581" spans="1:11" customFormat="1" hidden="1">
      <c r="A2581" s="246" t="s">
        <v>283</v>
      </c>
      <c r="B2581" s="242" t="s">
        <v>55</v>
      </c>
      <c r="C2581" s="242" t="s">
        <v>54</v>
      </c>
      <c r="D2581" s="242"/>
      <c r="E2581" s="242" t="s">
        <v>284</v>
      </c>
      <c r="F2581" s="242">
        <v>231</v>
      </c>
      <c r="G2581" s="248"/>
      <c r="H2581" s="248"/>
      <c r="I2581" s="248"/>
      <c r="J2581" s="207" t="e">
        <f>#REF!+H2581+I2581+G2581</f>
        <v>#REF!</v>
      </c>
      <c r="K2581">
        <v>0</v>
      </c>
    </row>
    <row r="2582" spans="1:11" customFormat="1" hidden="1">
      <c r="A2582" s="246" t="s">
        <v>285</v>
      </c>
      <c r="B2582" s="242" t="s">
        <v>55</v>
      </c>
      <c r="C2582" s="242" t="s">
        <v>54</v>
      </c>
      <c r="D2582" s="242"/>
      <c r="E2582" s="242" t="s">
        <v>284</v>
      </c>
      <c r="F2582" s="242">
        <v>232</v>
      </c>
      <c r="G2582" s="248"/>
      <c r="H2582" s="248"/>
      <c r="I2582" s="248"/>
      <c r="J2582" s="207" t="e">
        <f>#REF!+H2582+I2582+G2582</f>
        <v>#REF!</v>
      </c>
      <c r="K2582">
        <v>0</v>
      </c>
    </row>
    <row r="2583" spans="1:11" customFormat="1" ht="27" hidden="1">
      <c r="A2583" s="244" t="s">
        <v>286</v>
      </c>
      <c r="B2583" s="242" t="s">
        <v>55</v>
      </c>
      <c r="C2583" s="242" t="s">
        <v>54</v>
      </c>
      <c r="D2583" s="242"/>
      <c r="E2583" s="242" t="s">
        <v>223</v>
      </c>
      <c r="F2583" s="242">
        <v>240</v>
      </c>
      <c r="G2583" s="248">
        <f>G2584+G2585</f>
        <v>0</v>
      </c>
      <c r="H2583" s="248">
        <f>H2584+H2585</f>
        <v>0</v>
      </c>
      <c r="I2583" s="248">
        <f>I2584+I2585</f>
        <v>0</v>
      </c>
      <c r="J2583" s="207" t="e">
        <f>#REF!+H2583+I2583+G2583</f>
        <v>#REF!</v>
      </c>
      <c r="K2583">
        <v>0</v>
      </c>
    </row>
    <row r="2584" spans="1:11" customFormat="1" ht="25.5" hidden="1">
      <c r="A2584" s="246" t="s">
        <v>287</v>
      </c>
      <c r="B2584" s="242" t="s">
        <v>55</v>
      </c>
      <c r="C2584" s="242" t="s">
        <v>54</v>
      </c>
      <c r="D2584" s="242"/>
      <c r="E2584" s="242" t="s">
        <v>223</v>
      </c>
      <c r="F2584" s="242">
        <v>241</v>
      </c>
      <c r="G2584" s="248"/>
      <c r="H2584" s="248"/>
      <c r="I2584" s="248"/>
      <c r="J2584" s="207" t="e">
        <f>#REF!+H2584+I2584+G2584</f>
        <v>#REF!</v>
      </c>
      <c r="K2584">
        <v>0</v>
      </c>
    </row>
    <row r="2585" spans="1:11" customFormat="1" ht="25.5" hidden="1">
      <c r="A2585" s="246" t="s">
        <v>292</v>
      </c>
      <c r="B2585" s="242" t="s">
        <v>55</v>
      </c>
      <c r="C2585" s="242" t="s">
        <v>54</v>
      </c>
      <c r="D2585" s="242"/>
      <c r="E2585" s="242" t="s">
        <v>223</v>
      </c>
      <c r="F2585" s="242">
        <v>242</v>
      </c>
      <c r="G2585" s="248"/>
      <c r="H2585" s="248"/>
      <c r="I2585" s="248"/>
      <c r="J2585" s="207" t="e">
        <f>#REF!+H2585+I2585+G2585</f>
        <v>#REF!</v>
      </c>
      <c r="K2585">
        <v>0</v>
      </c>
    </row>
    <row r="2586" spans="1:11" customFormat="1" ht="27" hidden="1">
      <c r="A2586" s="244" t="s">
        <v>293</v>
      </c>
      <c r="B2586" s="242" t="s">
        <v>55</v>
      </c>
      <c r="C2586" s="242" t="s">
        <v>54</v>
      </c>
      <c r="D2586" s="242"/>
      <c r="E2586" s="242" t="s">
        <v>294</v>
      </c>
      <c r="F2586" s="242" t="s">
        <v>295</v>
      </c>
      <c r="G2586" s="248">
        <f>G2587</f>
        <v>0</v>
      </c>
      <c r="H2586" s="248">
        <f>H2587</f>
        <v>0</v>
      </c>
      <c r="I2586" s="248">
        <f>I2587</f>
        <v>0</v>
      </c>
      <c r="J2586" s="207" t="e">
        <f>#REF!+H2586+I2586+G2586</f>
        <v>#REF!</v>
      </c>
      <c r="K2586">
        <v>0</v>
      </c>
    </row>
    <row r="2587" spans="1:11" customFormat="1" ht="25.5" hidden="1">
      <c r="A2587" s="246" t="s">
        <v>296</v>
      </c>
      <c r="B2587" s="242" t="s">
        <v>55</v>
      </c>
      <c r="C2587" s="242" t="s">
        <v>54</v>
      </c>
      <c r="D2587" s="242"/>
      <c r="E2587" s="242" t="s">
        <v>297</v>
      </c>
      <c r="F2587" s="242" t="s">
        <v>298</v>
      </c>
      <c r="G2587" s="248"/>
      <c r="H2587" s="248"/>
      <c r="I2587" s="248"/>
      <c r="J2587" s="207" t="e">
        <f>#REF!+H2587+I2587+G2587</f>
        <v>#REF!</v>
      </c>
      <c r="K2587">
        <v>0</v>
      </c>
    </row>
    <row r="2588" spans="1:11" customFormat="1" ht="13.5" hidden="1">
      <c r="A2588" s="244" t="s">
        <v>299</v>
      </c>
      <c r="B2588" s="242" t="s">
        <v>55</v>
      </c>
      <c r="C2588" s="242" t="s">
        <v>54</v>
      </c>
      <c r="D2588" s="242"/>
      <c r="E2588" s="242" t="s">
        <v>300</v>
      </c>
      <c r="F2588" s="242">
        <v>260</v>
      </c>
      <c r="G2588" s="248">
        <f>G2589+G2592</f>
        <v>0</v>
      </c>
      <c r="H2588" s="248">
        <f>H2589+H2592</f>
        <v>0</v>
      </c>
      <c r="I2588" s="248">
        <f>I2589+I2592</f>
        <v>0</v>
      </c>
      <c r="J2588" s="207" t="e">
        <f>#REF!+H2588+I2588+G2588</f>
        <v>#REF!</v>
      </c>
      <c r="K2588">
        <v>0</v>
      </c>
    </row>
    <row r="2589" spans="1:11" customFormat="1" ht="25.5" hidden="1">
      <c r="A2589" s="246" t="s">
        <v>301</v>
      </c>
      <c r="B2589" s="242" t="s">
        <v>55</v>
      </c>
      <c r="C2589" s="242" t="s">
        <v>54</v>
      </c>
      <c r="D2589" s="242"/>
      <c r="E2589" s="242" t="s">
        <v>302</v>
      </c>
      <c r="F2589" s="242">
        <v>262</v>
      </c>
      <c r="G2589" s="248">
        <f>G2590+G2591</f>
        <v>0</v>
      </c>
      <c r="H2589" s="248">
        <f>H2590+H2591</f>
        <v>0</v>
      </c>
      <c r="I2589" s="248">
        <f>I2590+I2591</f>
        <v>0</v>
      </c>
      <c r="J2589" s="207" t="e">
        <f>#REF!+H2589+I2589+G2589</f>
        <v>#REF!</v>
      </c>
      <c r="K2589">
        <v>0</v>
      </c>
    </row>
    <row r="2590" spans="1:11" customFormat="1" hidden="1">
      <c r="A2590" s="246" t="s">
        <v>303</v>
      </c>
      <c r="B2590" s="242" t="s">
        <v>55</v>
      </c>
      <c r="C2590" s="242" t="s">
        <v>54</v>
      </c>
      <c r="D2590" s="242"/>
      <c r="E2590" s="242" t="s">
        <v>302</v>
      </c>
      <c r="F2590" s="242"/>
      <c r="G2590" s="245"/>
      <c r="H2590" s="245"/>
      <c r="I2590" s="245"/>
      <c r="J2590" s="207" t="e">
        <f>#REF!+H2590+I2590+G2590</f>
        <v>#REF!</v>
      </c>
      <c r="K2590">
        <v>0</v>
      </c>
    </row>
    <row r="2591" spans="1:11" customFormat="1" hidden="1">
      <c r="A2591" s="246" t="s">
        <v>304</v>
      </c>
      <c r="B2591" s="242" t="s">
        <v>55</v>
      </c>
      <c r="C2591" s="242" t="s">
        <v>54</v>
      </c>
      <c r="D2591" s="242"/>
      <c r="E2591" s="242" t="s">
        <v>302</v>
      </c>
      <c r="F2591" s="242"/>
      <c r="G2591" s="245"/>
      <c r="H2591" s="245"/>
      <c r="I2591" s="245"/>
      <c r="J2591" s="207" t="e">
        <f>#REF!+H2591+I2591+G2591</f>
        <v>#REF!</v>
      </c>
      <c r="K2591">
        <v>0</v>
      </c>
    </row>
    <row r="2592" spans="1:11" customFormat="1" ht="25.5" hidden="1">
      <c r="A2592" s="246" t="s">
        <v>305</v>
      </c>
      <c r="B2592" s="242" t="s">
        <v>55</v>
      </c>
      <c r="C2592" s="242" t="s">
        <v>54</v>
      </c>
      <c r="D2592" s="242"/>
      <c r="E2592" s="242" t="s">
        <v>306</v>
      </c>
      <c r="F2592" s="242" t="s">
        <v>307</v>
      </c>
      <c r="G2592" s="245"/>
      <c r="H2592" s="245"/>
      <c r="I2592" s="245"/>
      <c r="J2592" s="207" t="e">
        <f>#REF!+H2592+I2592+G2592</f>
        <v>#REF!</v>
      </c>
      <c r="K2592">
        <v>0</v>
      </c>
    </row>
    <row r="2593" spans="1:11" customFormat="1" ht="13.5" hidden="1">
      <c r="A2593" s="244" t="s">
        <v>308</v>
      </c>
      <c r="B2593" s="242" t="s">
        <v>55</v>
      </c>
      <c r="C2593" s="242" t="s">
        <v>54</v>
      </c>
      <c r="D2593" s="242"/>
      <c r="E2593" s="242" t="s">
        <v>223</v>
      </c>
      <c r="F2593" s="242">
        <v>290</v>
      </c>
      <c r="G2593" s="245">
        <f>G2594+G2595+G2596+G2597+G2598+G2599+G2600+G2601</f>
        <v>0</v>
      </c>
      <c r="H2593" s="245">
        <f>H2594+H2595+H2596+H2597+H2598+H2599+H2600+H2601</f>
        <v>0</v>
      </c>
      <c r="I2593" s="245">
        <f>I2594+I2595+I2596+I2597+I2598+I2599+I2600+I2601</f>
        <v>0</v>
      </c>
      <c r="J2593" s="207" t="e">
        <f>#REF!+H2593+I2593+G2593</f>
        <v>#REF!</v>
      </c>
      <c r="K2593">
        <v>0</v>
      </c>
    </row>
    <row r="2594" spans="1:11" customFormat="1" ht="25.5" hidden="1">
      <c r="A2594" s="246" t="s">
        <v>309</v>
      </c>
      <c r="B2594" s="242" t="s">
        <v>55</v>
      </c>
      <c r="C2594" s="242" t="s">
        <v>54</v>
      </c>
      <c r="D2594" s="242"/>
      <c r="E2594" s="242" t="s">
        <v>310</v>
      </c>
      <c r="F2594" s="242"/>
      <c r="G2594" s="245"/>
      <c r="H2594" s="245"/>
      <c r="I2594" s="245"/>
      <c r="J2594" s="207" t="e">
        <f>#REF!+H2594+I2594+G2594</f>
        <v>#REF!</v>
      </c>
      <c r="K2594">
        <v>0</v>
      </c>
    </row>
    <row r="2595" spans="1:11" customFormat="1" hidden="1">
      <c r="A2595" s="246" t="s">
        <v>311</v>
      </c>
      <c r="B2595" s="242" t="s">
        <v>55</v>
      </c>
      <c r="C2595" s="242" t="s">
        <v>54</v>
      </c>
      <c r="D2595" s="242"/>
      <c r="E2595" s="242" t="s">
        <v>312</v>
      </c>
      <c r="F2595" s="242"/>
      <c r="G2595" s="248"/>
      <c r="H2595" s="248"/>
      <c r="I2595" s="248"/>
      <c r="J2595" s="207" t="e">
        <f>#REF!+H2595+I2595+G2595</f>
        <v>#REF!</v>
      </c>
      <c r="K2595">
        <v>0</v>
      </c>
    </row>
    <row r="2596" spans="1:11" customFormat="1" hidden="1">
      <c r="A2596" s="246" t="s">
        <v>313</v>
      </c>
      <c r="B2596" s="242" t="s">
        <v>55</v>
      </c>
      <c r="C2596" s="242" t="s">
        <v>54</v>
      </c>
      <c r="D2596" s="242"/>
      <c r="E2596" s="242" t="s">
        <v>223</v>
      </c>
      <c r="F2596" s="242"/>
      <c r="G2596" s="248"/>
      <c r="H2596" s="248"/>
      <c r="I2596" s="248"/>
      <c r="J2596" s="207" t="e">
        <f>#REF!+H2596+I2596+G2596</f>
        <v>#REF!</v>
      </c>
      <c r="K2596">
        <v>0</v>
      </c>
    </row>
    <row r="2597" spans="1:11" customFormat="1" hidden="1">
      <c r="A2597" s="246" t="s">
        <v>314</v>
      </c>
      <c r="B2597" s="242" t="s">
        <v>55</v>
      </c>
      <c r="C2597" s="242" t="s">
        <v>54</v>
      </c>
      <c r="D2597" s="242"/>
      <c r="E2597" s="242" t="s">
        <v>223</v>
      </c>
      <c r="F2597" s="242"/>
      <c r="G2597" s="248"/>
      <c r="H2597" s="248"/>
      <c r="I2597" s="248"/>
      <c r="J2597" s="207" t="e">
        <f>#REF!+H2597+I2597+G2597</f>
        <v>#REF!</v>
      </c>
      <c r="K2597">
        <v>0</v>
      </c>
    </row>
    <row r="2598" spans="1:11" customFormat="1" hidden="1">
      <c r="A2598" s="246" t="s">
        <v>315</v>
      </c>
      <c r="B2598" s="242" t="s">
        <v>55</v>
      </c>
      <c r="C2598" s="242" t="s">
        <v>54</v>
      </c>
      <c r="D2598" s="242"/>
      <c r="E2598" s="242" t="s">
        <v>223</v>
      </c>
      <c r="F2598" s="242"/>
      <c r="G2598" s="245"/>
      <c r="H2598" s="245"/>
      <c r="I2598" s="245"/>
      <c r="J2598" s="207" t="e">
        <f>#REF!+H2598+I2598+G2598</f>
        <v>#REF!</v>
      </c>
      <c r="K2598">
        <v>0</v>
      </c>
    </row>
    <row r="2599" spans="1:11" customFormat="1" ht="38.25" hidden="1">
      <c r="A2599" s="246" t="s">
        <v>316</v>
      </c>
      <c r="B2599" s="242" t="s">
        <v>55</v>
      </c>
      <c r="C2599" s="242" t="s">
        <v>54</v>
      </c>
      <c r="D2599" s="242"/>
      <c r="E2599" s="242" t="s">
        <v>223</v>
      </c>
      <c r="F2599" s="242"/>
      <c r="G2599" s="245"/>
      <c r="H2599" s="245"/>
      <c r="I2599" s="245"/>
      <c r="J2599" s="207" t="e">
        <f>#REF!+H2599+I2599+G2599</f>
        <v>#REF!</v>
      </c>
      <c r="K2599">
        <v>0</v>
      </c>
    </row>
    <row r="2600" spans="1:11" customFormat="1" hidden="1">
      <c r="A2600" s="246" t="s">
        <v>317</v>
      </c>
      <c r="B2600" s="242" t="s">
        <v>55</v>
      </c>
      <c r="C2600" s="242" t="s">
        <v>54</v>
      </c>
      <c r="D2600" s="242"/>
      <c r="E2600" s="242" t="s">
        <v>223</v>
      </c>
      <c r="F2600" s="242"/>
      <c r="G2600" s="245"/>
      <c r="H2600" s="245"/>
      <c r="I2600" s="245"/>
      <c r="J2600" s="207" t="e">
        <f>#REF!+H2600+I2600+G2600</f>
        <v>#REF!</v>
      </c>
      <c r="K2600">
        <v>0</v>
      </c>
    </row>
    <row r="2601" spans="1:11" customFormat="1" hidden="1">
      <c r="A2601" s="246" t="s">
        <v>220</v>
      </c>
      <c r="B2601" s="242" t="s">
        <v>55</v>
      </c>
      <c r="C2601" s="242" t="s">
        <v>54</v>
      </c>
      <c r="D2601" s="242"/>
      <c r="E2601" s="242" t="s">
        <v>223</v>
      </c>
      <c r="F2601" s="242"/>
      <c r="G2601" s="248"/>
      <c r="H2601" s="248"/>
      <c r="I2601" s="248"/>
      <c r="J2601" s="207" t="e">
        <f>#REF!+H2601+I2601+G2601</f>
        <v>#REF!</v>
      </c>
      <c r="K2601">
        <v>0</v>
      </c>
    </row>
    <row r="2602" spans="1:11" customFormat="1" ht="13.5" hidden="1">
      <c r="A2602" s="244" t="s">
        <v>319</v>
      </c>
      <c r="B2602" s="242" t="s">
        <v>55</v>
      </c>
      <c r="C2602" s="242" t="s">
        <v>54</v>
      </c>
      <c r="D2602" s="242"/>
      <c r="E2602" s="242" t="s">
        <v>223</v>
      </c>
      <c r="F2602" s="249">
        <v>300</v>
      </c>
      <c r="G2602" s="250">
        <f>G2603+G2609+G2610</f>
        <v>0</v>
      </c>
      <c r="H2602" s="250">
        <f>H2603+H2609+H2610</f>
        <v>0</v>
      </c>
      <c r="I2602" s="250">
        <f>I2603+I2609+I2610</f>
        <v>0</v>
      </c>
      <c r="J2602" s="207" t="e">
        <f>#REF!+H2602+I2602+G2602</f>
        <v>#REF!</v>
      </c>
      <c r="K2602">
        <v>0</v>
      </c>
    </row>
    <row r="2603" spans="1:11" customFormat="1" ht="25.5" hidden="1">
      <c r="A2603" s="247" t="s">
        <v>320</v>
      </c>
      <c r="B2603" s="242" t="s">
        <v>55</v>
      </c>
      <c r="C2603" s="242" t="s">
        <v>54</v>
      </c>
      <c r="D2603" s="242"/>
      <c r="E2603" s="242" t="s">
        <v>223</v>
      </c>
      <c r="F2603" s="242">
        <v>310</v>
      </c>
      <c r="G2603" s="245">
        <f>G2604+G2605+G2606+G2607+G2608</f>
        <v>0</v>
      </c>
      <c r="H2603" s="245">
        <f>H2604+H2605+H2606+H2607+H2608</f>
        <v>0</v>
      </c>
      <c r="I2603" s="245">
        <f>I2604+I2605+I2606+I2607+I2608</f>
        <v>0</v>
      </c>
      <c r="J2603" s="207" t="e">
        <f>#REF!+H2603+I2603+G2603</f>
        <v>#REF!</v>
      </c>
      <c r="K2603">
        <v>0</v>
      </c>
    </row>
    <row r="2604" spans="1:11" customFormat="1" ht="38.25" hidden="1">
      <c r="A2604" s="246" t="s">
        <v>321</v>
      </c>
      <c r="B2604" s="242" t="s">
        <v>55</v>
      </c>
      <c r="C2604" s="242" t="s">
        <v>54</v>
      </c>
      <c r="D2604" s="242"/>
      <c r="E2604" s="242" t="s">
        <v>223</v>
      </c>
      <c r="F2604" s="242"/>
      <c r="G2604" s="248"/>
      <c r="H2604" s="248"/>
      <c r="I2604" s="248"/>
      <c r="J2604" s="207" t="e">
        <f>#REF!+H2604+I2604+G2604</f>
        <v>#REF!</v>
      </c>
      <c r="K2604">
        <v>0</v>
      </c>
    </row>
    <row r="2605" spans="1:11" customFormat="1" hidden="1">
      <c r="A2605" s="246" t="s">
        <v>322</v>
      </c>
      <c r="B2605" s="242" t="s">
        <v>55</v>
      </c>
      <c r="C2605" s="242" t="s">
        <v>54</v>
      </c>
      <c r="D2605" s="242"/>
      <c r="E2605" s="242"/>
      <c r="F2605" s="242"/>
      <c r="G2605" s="248"/>
      <c r="H2605" s="248"/>
      <c r="I2605" s="248"/>
      <c r="J2605" s="207" t="e">
        <f>#REF!+H2605+I2605+G2605</f>
        <v>#REF!</v>
      </c>
      <c r="K2605">
        <v>0</v>
      </c>
    </row>
    <row r="2606" spans="1:11" customFormat="1" hidden="1">
      <c r="A2606" s="246" t="s">
        <v>323</v>
      </c>
      <c r="B2606" s="242" t="s">
        <v>55</v>
      </c>
      <c r="C2606" s="242" t="s">
        <v>54</v>
      </c>
      <c r="D2606" s="242"/>
      <c r="E2606" s="242" t="s">
        <v>223</v>
      </c>
      <c r="F2606" s="242"/>
      <c r="G2606" s="248"/>
      <c r="H2606" s="248"/>
      <c r="I2606" s="248"/>
      <c r="J2606" s="207" t="e">
        <f>#REF!+H2606+I2606+G2606</f>
        <v>#REF!</v>
      </c>
      <c r="K2606">
        <v>0</v>
      </c>
    </row>
    <row r="2607" spans="1:11" customFormat="1" ht="38.25" hidden="1">
      <c r="A2607" s="246" t="s">
        <v>324</v>
      </c>
      <c r="B2607" s="242" t="s">
        <v>55</v>
      </c>
      <c r="C2607" s="242" t="s">
        <v>54</v>
      </c>
      <c r="D2607" s="242"/>
      <c r="E2607" s="242" t="s">
        <v>223</v>
      </c>
      <c r="F2607" s="242"/>
      <c r="G2607" s="245"/>
      <c r="H2607" s="245"/>
      <c r="I2607" s="245"/>
      <c r="J2607" s="207" t="e">
        <f>#REF!+H2607+I2607+G2607</f>
        <v>#REF!</v>
      </c>
      <c r="K2607">
        <v>0</v>
      </c>
    </row>
    <row r="2608" spans="1:11" customFormat="1" hidden="1">
      <c r="A2608" s="246" t="s">
        <v>220</v>
      </c>
      <c r="B2608" s="242" t="s">
        <v>55</v>
      </c>
      <c r="C2608" s="242" t="s">
        <v>54</v>
      </c>
      <c r="D2608" s="242"/>
      <c r="E2608" s="242" t="s">
        <v>223</v>
      </c>
      <c r="F2608" s="242"/>
      <c r="G2608" s="248"/>
      <c r="H2608" s="248"/>
      <c r="I2608" s="248"/>
      <c r="J2608" s="207" t="e">
        <f>#REF!+H2608+I2608+G2608</f>
        <v>#REF!</v>
      </c>
      <c r="K2608">
        <v>0</v>
      </c>
    </row>
    <row r="2609" spans="1:13" customFormat="1" hidden="1">
      <c r="A2609" s="247" t="s">
        <v>325</v>
      </c>
      <c r="B2609" s="242" t="s">
        <v>55</v>
      </c>
      <c r="C2609" s="242" t="s">
        <v>54</v>
      </c>
      <c r="D2609" s="242"/>
      <c r="E2609" s="242" t="s">
        <v>223</v>
      </c>
      <c r="F2609" s="242">
        <v>320</v>
      </c>
      <c r="G2609" s="248"/>
      <c r="H2609" s="248"/>
      <c r="I2609" s="248"/>
      <c r="J2609" s="207" t="e">
        <f>#REF!+H2609+I2609+G2609</f>
        <v>#REF!</v>
      </c>
      <c r="K2609">
        <v>0</v>
      </c>
    </row>
    <row r="2610" spans="1:13" customFormat="1" ht="25.5" hidden="1">
      <c r="A2610" s="247" t="s">
        <v>326</v>
      </c>
      <c r="B2610" s="242" t="s">
        <v>55</v>
      </c>
      <c r="C2610" s="242" t="s">
        <v>54</v>
      </c>
      <c r="D2610" s="242"/>
      <c r="E2610" s="242" t="s">
        <v>223</v>
      </c>
      <c r="F2610" s="242">
        <v>340</v>
      </c>
      <c r="G2610" s="245">
        <f>G2611+G2612+G2613+G2614+G2615+G2616+G2617+G2618+G2619</f>
        <v>0</v>
      </c>
      <c r="H2610" s="245">
        <f>H2611+H2612+H2613+H2614+H2615+H2616+H2617+H2618+H2619</f>
        <v>0</v>
      </c>
      <c r="I2610" s="245">
        <f>I2611+I2612+I2613+I2614+I2615+I2616+I2617+I2618+I2619</f>
        <v>0</v>
      </c>
      <c r="J2610" s="207" t="e">
        <f>#REF!+H2610+I2610+G2610</f>
        <v>#REF!</v>
      </c>
      <c r="K2610">
        <v>0</v>
      </c>
    </row>
    <row r="2611" spans="1:13" customFormat="1" hidden="1">
      <c r="A2611" s="246" t="s">
        <v>327</v>
      </c>
      <c r="B2611" s="242" t="s">
        <v>55</v>
      </c>
      <c r="C2611" s="242" t="s">
        <v>54</v>
      </c>
      <c r="D2611" s="242"/>
      <c r="E2611" s="242" t="s">
        <v>223</v>
      </c>
      <c r="F2611" s="242"/>
      <c r="G2611" s="248"/>
      <c r="H2611" s="248"/>
      <c r="I2611" s="248"/>
      <c r="J2611" s="207" t="e">
        <f>#REF!+H2611+I2611+G2611</f>
        <v>#REF!</v>
      </c>
      <c r="K2611">
        <v>0</v>
      </c>
    </row>
    <row r="2612" spans="1:13" customFormat="1" hidden="1">
      <c r="A2612" s="246" t="s">
        <v>328</v>
      </c>
      <c r="B2612" s="242" t="s">
        <v>55</v>
      </c>
      <c r="C2612" s="242" t="s">
        <v>54</v>
      </c>
      <c r="D2612" s="242"/>
      <c r="E2612" s="242" t="s">
        <v>223</v>
      </c>
      <c r="F2612" s="242"/>
      <c r="G2612" s="245"/>
      <c r="H2612" s="245"/>
      <c r="I2612" s="245"/>
      <c r="J2612" s="207" t="e">
        <f>#REF!+H2612+I2612+G2612</f>
        <v>#REF!</v>
      </c>
      <c r="K2612">
        <v>0</v>
      </c>
    </row>
    <row r="2613" spans="1:13" customFormat="1" hidden="1">
      <c r="A2613" s="246" t="s">
        <v>329</v>
      </c>
      <c r="B2613" s="242" t="s">
        <v>55</v>
      </c>
      <c r="C2613" s="242" t="s">
        <v>54</v>
      </c>
      <c r="D2613" s="242"/>
      <c r="E2613" s="242" t="s">
        <v>223</v>
      </c>
      <c r="F2613" s="242"/>
      <c r="G2613" s="245"/>
      <c r="H2613" s="245"/>
      <c r="I2613" s="245"/>
      <c r="J2613" s="207" t="e">
        <f>#REF!+H2613+I2613+G2613</f>
        <v>#REF!</v>
      </c>
      <c r="K2613">
        <v>0</v>
      </c>
    </row>
    <row r="2614" spans="1:13" customFormat="1" hidden="1">
      <c r="A2614" s="246" t="s">
        <v>330</v>
      </c>
      <c r="B2614" s="242" t="s">
        <v>55</v>
      </c>
      <c r="C2614" s="242" t="s">
        <v>54</v>
      </c>
      <c r="D2614" s="242"/>
      <c r="E2614" s="242" t="s">
        <v>223</v>
      </c>
      <c r="F2614" s="242"/>
      <c r="G2614" s="245"/>
      <c r="H2614" s="245"/>
      <c r="I2614" s="245"/>
      <c r="J2614" s="207" t="e">
        <f>#REF!+H2614+I2614+G2614</f>
        <v>#REF!</v>
      </c>
      <c r="K2614">
        <v>0</v>
      </c>
    </row>
    <row r="2615" spans="1:13" customFormat="1" hidden="1">
      <c r="A2615" s="246" t="s">
        <v>331</v>
      </c>
      <c r="B2615" s="242" t="s">
        <v>55</v>
      </c>
      <c r="C2615" s="242" t="s">
        <v>54</v>
      </c>
      <c r="D2615" s="242"/>
      <c r="E2615" s="242" t="s">
        <v>223</v>
      </c>
      <c r="F2615" s="242"/>
      <c r="G2615" s="245"/>
      <c r="H2615" s="245"/>
      <c r="I2615" s="245"/>
      <c r="J2615" s="207" t="e">
        <f>#REF!+H2615+I2615+G2615</f>
        <v>#REF!</v>
      </c>
      <c r="K2615">
        <v>0</v>
      </c>
    </row>
    <row r="2616" spans="1:13" customFormat="1" hidden="1">
      <c r="A2616" s="246" t="s">
        <v>332</v>
      </c>
      <c r="B2616" s="242" t="s">
        <v>55</v>
      </c>
      <c r="C2616" s="242" t="s">
        <v>54</v>
      </c>
      <c r="D2616" s="242"/>
      <c r="E2616" s="242" t="s">
        <v>223</v>
      </c>
      <c r="F2616" s="242"/>
      <c r="G2616" s="245"/>
      <c r="H2616" s="245"/>
      <c r="I2616" s="245"/>
      <c r="J2616" s="207" t="e">
        <f>#REF!+H2616+I2616+G2616</f>
        <v>#REF!</v>
      </c>
      <c r="K2616">
        <v>0</v>
      </c>
    </row>
    <row r="2617" spans="1:13" customFormat="1" ht="25.5" hidden="1">
      <c r="A2617" s="246" t="s">
        <v>333</v>
      </c>
      <c r="B2617" s="242" t="s">
        <v>55</v>
      </c>
      <c r="C2617" s="242" t="s">
        <v>54</v>
      </c>
      <c r="D2617" s="242"/>
      <c r="E2617" s="242" t="s">
        <v>223</v>
      </c>
      <c r="F2617" s="242"/>
      <c r="G2617" s="245"/>
      <c r="H2617" s="245"/>
      <c r="I2617" s="245"/>
      <c r="J2617" s="207" t="e">
        <f>#REF!+H2617+I2617+G2617</f>
        <v>#REF!</v>
      </c>
      <c r="K2617">
        <v>0</v>
      </c>
    </row>
    <row r="2618" spans="1:13" customFormat="1" ht="25.5" hidden="1">
      <c r="A2618" s="246" t="s">
        <v>334</v>
      </c>
      <c r="B2618" s="242" t="s">
        <v>55</v>
      </c>
      <c r="C2618" s="242" t="s">
        <v>54</v>
      </c>
      <c r="D2618" s="242"/>
      <c r="E2618" s="242" t="s">
        <v>248</v>
      </c>
      <c r="F2618" s="242"/>
      <c r="G2618" s="245"/>
      <c r="H2618" s="245"/>
      <c r="I2618" s="245"/>
      <c r="J2618" s="207" t="e">
        <f>#REF!+H2618+I2618+G2618</f>
        <v>#REF!</v>
      </c>
      <c r="K2618">
        <v>0</v>
      </c>
    </row>
    <row r="2619" spans="1:13" customFormat="1" hidden="1">
      <c r="A2619" s="246" t="s">
        <v>335</v>
      </c>
      <c r="B2619" s="242" t="s">
        <v>55</v>
      </c>
      <c r="C2619" s="242" t="s">
        <v>54</v>
      </c>
      <c r="D2619" s="242"/>
      <c r="E2619" s="242" t="s">
        <v>223</v>
      </c>
      <c r="F2619" s="242"/>
      <c r="G2619" s="245"/>
      <c r="H2619" s="245"/>
      <c r="I2619" s="245"/>
      <c r="J2619" s="207" t="e">
        <f>#REF!+H2619+I2619+G2619</f>
        <v>#REF!</v>
      </c>
      <c r="K2619">
        <v>0</v>
      </c>
    </row>
    <row r="2620" spans="1:13">
      <c r="A2620" s="218" t="s">
        <v>97</v>
      </c>
      <c r="B2620" s="219" t="s">
        <v>55</v>
      </c>
      <c r="C2620" s="219" t="s">
        <v>57</v>
      </c>
      <c r="D2620" s="219"/>
      <c r="E2620" s="219"/>
      <c r="F2620" s="219"/>
      <c r="G2620" s="220">
        <f>G2621</f>
        <v>0</v>
      </c>
      <c r="H2620" s="220">
        <f>H2621</f>
        <v>0</v>
      </c>
      <c r="I2620" s="220">
        <f>I2621</f>
        <v>0</v>
      </c>
      <c r="J2620" s="207">
        <f>H2620+I2620+G2620</f>
        <v>0</v>
      </c>
      <c r="K2620" s="198">
        <v>1</v>
      </c>
      <c r="M2620" s="283" t="e">
        <f>G2620-#REF!</f>
        <v>#REF!</v>
      </c>
    </row>
    <row r="2621" spans="1:13">
      <c r="A2621" s="221" t="s">
        <v>97</v>
      </c>
      <c r="B2621" s="222" t="s">
        <v>55</v>
      </c>
      <c r="C2621" s="222" t="s">
        <v>57</v>
      </c>
      <c r="D2621" s="222" t="s">
        <v>98</v>
      </c>
      <c r="E2621" s="222"/>
      <c r="F2621" s="222"/>
      <c r="G2621" s="223">
        <f>G2622+G2689</f>
        <v>0</v>
      </c>
      <c r="H2621" s="223">
        <f>H2622+H2689</f>
        <v>0</v>
      </c>
      <c r="I2621" s="223">
        <f>I2622+I2689</f>
        <v>0</v>
      </c>
      <c r="J2621" s="207">
        <f>H2621+I2621+G2621</f>
        <v>0</v>
      </c>
      <c r="K2621" s="198">
        <v>1</v>
      </c>
      <c r="M2621" s="283" t="e">
        <f>G2621-#REF!</f>
        <v>#REF!</v>
      </c>
    </row>
    <row r="2622" spans="1:13">
      <c r="A2622" s="224" t="s">
        <v>212</v>
      </c>
      <c r="B2622" s="225" t="s">
        <v>55</v>
      </c>
      <c r="C2622" s="225" t="s">
        <v>57</v>
      </c>
      <c r="D2622" s="225" t="s">
        <v>98</v>
      </c>
      <c r="E2622" s="225"/>
      <c r="F2622" s="225" t="s">
        <v>152</v>
      </c>
      <c r="G2622" s="226">
        <f>G2623+G2629+G2667+G2670+G2673+G2675+G2680</f>
        <v>0</v>
      </c>
      <c r="H2622" s="226">
        <f>H2623+H2629+H2667+H2670+H2673+H2675+H2680</f>
        <v>0</v>
      </c>
      <c r="I2622" s="226">
        <f>I2623+I2629+I2667+I2670+I2673+I2675+I2680</f>
        <v>0</v>
      </c>
      <c r="J2622" s="207">
        <f>H2622+I2622+G2622</f>
        <v>0</v>
      </c>
      <c r="K2622" s="198">
        <v>1</v>
      </c>
      <c r="M2622" s="283" t="e">
        <f>G2622-#REF!</f>
        <v>#REF!</v>
      </c>
    </row>
    <row r="2623" spans="1:13" ht="27" hidden="1">
      <c r="A2623" s="227" t="s">
        <v>213</v>
      </c>
      <c r="B2623" s="225" t="s">
        <v>55</v>
      </c>
      <c r="C2623" s="225" t="s">
        <v>55</v>
      </c>
      <c r="D2623" s="225" t="s">
        <v>163</v>
      </c>
      <c r="E2623" s="225" t="s">
        <v>214</v>
      </c>
      <c r="F2623" s="225"/>
      <c r="G2623" s="228">
        <f>G2624+G2625+G2628</f>
        <v>0</v>
      </c>
      <c r="H2623" s="228">
        <f>H2624+H2625+H2628</f>
        <v>0</v>
      </c>
      <c r="I2623" s="228">
        <f>I2624+I2625+I2628</f>
        <v>0</v>
      </c>
      <c r="J2623" s="207" t="e">
        <f>#REF!+H2623+I2623+G2623</f>
        <v>#REF!</v>
      </c>
      <c r="K2623" s="198">
        <v>1</v>
      </c>
    </row>
    <row r="2624" spans="1:13" hidden="1">
      <c r="A2624" s="229" t="s">
        <v>216</v>
      </c>
      <c r="B2624" s="225" t="s">
        <v>55</v>
      </c>
      <c r="C2624" s="225" t="s">
        <v>55</v>
      </c>
      <c r="D2624" s="225" t="s">
        <v>163</v>
      </c>
      <c r="E2624" s="225" t="s">
        <v>217</v>
      </c>
      <c r="F2624" s="225">
        <v>211</v>
      </c>
      <c r="G2624" s="230"/>
      <c r="H2624" s="230"/>
      <c r="I2624" s="230"/>
      <c r="J2624" s="207" t="e">
        <f>#REF!+H2624+I2624+G2624</f>
        <v>#REF!</v>
      </c>
      <c r="K2624" s="198">
        <v>1</v>
      </c>
    </row>
    <row r="2625" spans="1:11" hidden="1">
      <c r="A2625" s="231" t="s">
        <v>218</v>
      </c>
      <c r="B2625" s="225" t="s">
        <v>55</v>
      </c>
      <c r="C2625" s="225" t="s">
        <v>55</v>
      </c>
      <c r="D2625" s="225" t="s">
        <v>163</v>
      </c>
      <c r="E2625" s="225" t="s">
        <v>217</v>
      </c>
      <c r="F2625" s="225">
        <v>212</v>
      </c>
      <c r="G2625" s="228">
        <f>G2626+G2627</f>
        <v>0</v>
      </c>
      <c r="H2625" s="228">
        <f>H2626+H2627</f>
        <v>0</v>
      </c>
      <c r="I2625" s="228">
        <f>I2626+I2627</f>
        <v>0</v>
      </c>
      <c r="J2625" s="207" t="e">
        <f>#REF!+H2625+I2625+G2625</f>
        <v>#REF!</v>
      </c>
      <c r="K2625" s="198">
        <v>1</v>
      </c>
    </row>
    <row r="2626" spans="1:11" hidden="1">
      <c r="A2626" s="229" t="s">
        <v>219</v>
      </c>
      <c r="B2626" s="225" t="s">
        <v>55</v>
      </c>
      <c r="C2626" s="225" t="s">
        <v>55</v>
      </c>
      <c r="D2626" s="225" t="s">
        <v>163</v>
      </c>
      <c r="E2626" s="225" t="s">
        <v>217</v>
      </c>
      <c r="F2626" s="225"/>
      <c r="G2626" s="230"/>
      <c r="H2626" s="230"/>
      <c r="I2626" s="230"/>
      <c r="J2626" s="207" t="e">
        <f>#REF!+H2626+I2626+G2626</f>
        <v>#REF!</v>
      </c>
      <c r="K2626" s="198">
        <v>1</v>
      </c>
    </row>
    <row r="2627" spans="1:11" hidden="1">
      <c r="A2627" s="229" t="s">
        <v>220</v>
      </c>
      <c r="B2627" s="225" t="s">
        <v>55</v>
      </c>
      <c r="C2627" s="225" t="s">
        <v>55</v>
      </c>
      <c r="D2627" s="225" t="s">
        <v>163</v>
      </c>
      <c r="E2627" s="225" t="s">
        <v>217</v>
      </c>
      <c r="F2627" s="225"/>
      <c r="G2627" s="232"/>
      <c r="H2627" s="232"/>
      <c r="I2627" s="232"/>
      <c r="J2627" s="207" t="e">
        <f>#REF!+H2627+I2627+G2627</f>
        <v>#REF!</v>
      </c>
      <c r="K2627" s="198">
        <v>1</v>
      </c>
    </row>
    <row r="2628" spans="1:11" hidden="1">
      <c r="A2628" s="231" t="s">
        <v>221</v>
      </c>
      <c r="B2628" s="225" t="s">
        <v>55</v>
      </c>
      <c r="C2628" s="225" t="s">
        <v>55</v>
      </c>
      <c r="D2628" s="225" t="s">
        <v>163</v>
      </c>
      <c r="E2628" s="225" t="s">
        <v>217</v>
      </c>
      <c r="F2628" s="225">
        <v>213</v>
      </c>
      <c r="G2628" s="230"/>
      <c r="H2628" s="230"/>
      <c r="I2628" s="230"/>
      <c r="J2628" s="207" t="e">
        <f>#REF!+H2628+I2628+G2628</f>
        <v>#REF!</v>
      </c>
      <c r="K2628" s="198">
        <v>1</v>
      </c>
    </row>
    <row r="2629" spans="1:11" ht="13.5" hidden="1">
      <c r="A2629" s="227" t="s">
        <v>222</v>
      </c>
      <c r="B2629" s="225" t="s">
        <v>55</v>
      </c>
      <c r="C2629" s="225" t="s">
        <v>55</v>
      </c>
      <c r="D2629" s="225" t="s">
        <v>163</v>
      </c>
      <c r="E2629" s="225" t="s">
        <v>223</v>
      </c>
      <c r="F2629" s="225">
        <v>220</v>
      </c>
      <c r="G2629" s="228">
        <f>G2630+G2631+G2634+G2639+G2640+G2650</f>
        <v>0</v>
      </c>
      <c r="H2629" s="228">
        <f>H2630+H2631+H2634+H2639+H2640+H2650</f>
        <v>0</v>
      </c>
      <c r="I2629" s="228">
        <f>I2630+I2631+I2634+I2639+I2640+I2650</f>
        <v>0</v>
      </c>
      <c r="J2629" s="207" t="e">
        <f>#REF!+H2629+I2629+G2629</f>
        <v>#REF!</v>
      </c>
      <c r="K2629" s="198">
        <v>1</v>
      </c>
    </row>
    <row r="2630" spans="1:11" hidden="1">
      <c r="A2630" s="229" t="s">
        <v>224</v>
      </c>
      <c r="B2630" s="225" t="s">
        <v>55</v>
      </c>
      <c r="C2630" s="225" t="s">
        <v>55</v>
      </c>
      <c r="D2630" s="225" t="s">
        <v>163</v>
      </c>
      <c r="E2630" s="225" t="s">
        <v>223</v>
      </c>
      <c r="F2630" s="225">
        <v>221</v>
      </c>
      <c r="G2630" s="230"/>
      <c r="H2630" s="230"/>
      <c r="I2630" s="230"/>
      <c r="J2630" s="207" t="e">
        <f>#REF!+H2630+I2630+G2630</f>
        <v>#REF!</v>
      </c>
      <c r="K2630" s="198">
        <v>1</v>
      </c>
    </row>
    <row r="2631" spans="1:11" ht="13.5" hidden="1">
      <c r="A2631" s="227" t="s">
        <v>225</v>
      </c>
      <c r="B2631" s="225" t="s">
        <v>55</v>
      </c>
      <c r="C2631" s="225" t="s">
        <v>55</v>
      </c>
      <c r="D2631" s="225" t="s">
        <v>163</v>
      </c>
      <c r="E2631" s="225" t="s">
        <v>223</v>
      </c>
      <c r="F2631" s="225">
        <v>222</v>
      </c>
      <c r="G2631" s="233">
        <f>G2632+G2633</f>
        <v>0</v>
      </c>
      <c r="H2631" s="233">
        <f>H2632+H2633</f>
        <v>0</v>
      </c>
      <c r="I2631" s="233">
        <f>I2632+I2633</f>
        <v>0</v>
      </c>
      <c r="J2631" s="207" t="e">
        <f>#REF!+H2631+I2631+G2631</f>
        <v>#REF!</v>
      </c>
      <c r="K2631" s="198">
        <v>1</v>
      </c>
    </row>
    <row r="2632" spans="1:11" hidden="1">
      <c r="A2632" s="229" t="s">
        <v>226</v>
      </c>
      <c r="B2632" s="225" t="s">
        <v>55</v>
      </c>
      <c r="C2632" s="225" t="s">
        <v>55</v>
      </c>
      <c r="D2632" s="225" t="s">
        <v>163</v>
      </c>
      <c r="E2632" s="225" t="s">
        <v>223</v>
      </c>
      <c r="F2632" s="225"/>
      <c r="G2632" s="232"/>
      <c r="H2632" s="232"/>
      <c r="I2632" s="232"/>
      <c r="J2632" s="207" t="e">
        <f>#REF!+H2632+I2632+G2632</f>
        <v>#REF!</v>
      </c>
      <c r="K2632" s="198">
        <v>1</v>
      </c>
    </row>
    <row r="2633" spans="1:11" ht="25.5" hidden="1">
      <c r="A2633" s="229" t="s">
        <v>227</v>
      </c>
      <c r="B2633" s="225" t="s">
        <v>55</v>
      </c>
      <c r="C2633" s="225" t="s">
        <v>55</v>
      </c>
      <c r="D2633" s="225" t="s">
        <v>163</v>
      </c>
      <c r="E2633" s="225" t="s">
        <v>223</v>
      </c>
      <c r="F2633" s="225"/>
      <c r="G2633" s="232"/>
      <c r="H2633" s="232"/>
      <c r="I2633" s="232"/>
      <c r="J2633" s="207" t="e">
        <f>#REF!+H2633+I2633+G2633</f>
        <v>#REF!</v>
      </c>
      <c r="K2633" s="198">
        <v>1</v>
      </c>
    </row>
    <row r="2634" spans="1:11" ht="13.5" hidden="1">
      <c r="A2634" s="227" t="s">
        <v>228</v>
      </c>
      <c r="B2634" s="225" t="s">
        <v>55</v>
      </c>
      <c r="C2634" s="225" t="s">
        <v>55</v>
      </c>
      <c r="D2634" s="225" t="s">
        <v>163</v>
      </c>
      <c r="E2634" s="225" t="s">
        <v>223</v>
      </c>
      <c r="F2634" s="225">
        <v>223</v>
      </c>
      <c r="G2634" s="228">
        <f>G2635+G2636+G2637+G2638</f>
        <v>0</v>
      </c>
      <c r="H2634" s="228">
        <f>H2635+H2636+H2637+H2638</f>
        <v>0</v>
      </c>
      <c r="I2634" s="228">
        <f>I2635+I2636+I2637+I2638</f>
        <v>0</v>
      </c>
      <c r="J2634" s="207" t="e">
        <f>#REF!+H2634+I2634+G2634</f>
        <v>#REF!</v>
      </c>
      <c r="K2634" s="198">
        <v>1</v>
      </c>
    </row>
    <row r="2635" spans="1:11" hidden="1">
      <c r="A2635" s="229" t="s">
        <v>229</v>
      </c>
      <c r="B2635" s="225" t="s">
        <v>55</v>
      </c>
      <c r="C2635" s="225" t="s">
        <v>55</v>
      </c>
      <c r="D2635" s="225" t="s">
        <v>163</v>
      </c>
      <c r="E2635" s="225" t="s">
        <v>223</v>
      </c>
      <c r="F2635" s="225"/>
      <c r="G2635" s="230"/>
      <c r="H2635" s="230"/>
      <c r="I2635" s="230"/>
      <c r="J2635" s="207" t="e">
        <f>#REF!+H2635+I2635+G2635</f>
        <v>#REF!</v>
      </c>
      <c r="K2635" s="198">
        <v>1</v>
      </c>
    </row>
    <row r="2636" spans="1:11" hidden="1">
      <c r="A2636" s="229" t="s">
        <v>230</v>
      </c>
      <c r="B2636" s="225" t="s">
        <v>55</v>
      </c>
      <c r="C2636" s="225" t="s">
        <v>55</v>
      </c>
      <c r="D2636" s="225" t="s">
        <v>163</v>
      </c>
      <c r="E2636" s="225" t="s">
        <v>223</v>
      </c>
      <c r="F2636" s="225"/>
      <c r="G2636" s="230"/>
      <c r="H2636" s="230"/>
      <c r="I2636" s="230"/>
      <c r="J2636" s="207" t="e">
        <f>#REF!+H2636+I2636+G2636</f>
        <v>#REF!</v>
      </c>
      <c r="K2636" s="198">
        <v>1</v>
      </c>
    </row>
    <row r="2637" spans="1:11" hidden="1">
      <c r="A2637" s="229" t="s">
        <v>231</v>
      </c>
      <c r="B2637" s="225" t="s">
        <v>55</v>
      </c>
      <c r="C2637" s="225" t="s">
        <v>55</v>
      </c>
      <c r="D2637" s="225" t="s">
        <v>163</v>
      </c>
      <c r="E2637" s="225" t="s">
        <v>223</v>
      </c>
      <c r="F2637" s="225"/>
      <c r="G2637" s="230"/>
      <c r="H2637" s="230"/>
      <c r="I2637" s="230"/>
      <c r="J2637" s="207" t="e">
        <f>#REF!+H2637+I2637+G2637</f>
        <v>#REF!</v>
      </c>
      <c r="K2637" s="198">
        <v>1</v>
      </c>
    </row>
    <row r="2638" spans="1:11" hidden="1">
      <c r="A2638" s="229" t="s">
        <v>232</v>
      </c>
      <c r="B2638" s="225" t="s">
        <v>55</v>
      </c>
      <c r="C2638" s="225" t="s">
        <v>55</v>
      </c>
      <c r="D2638" s="225" t="s">
        <v>163</v>
      </c>
      <c r="E2638" s="225" t="s">
        <v>223</v>
      </c>
      <c r="F2638" s="225"/>
      <c r="G2638" s="230"/>
      <c r="H2638" s="230"/>
      <c r="I2638" s="230"/>
      <c r="J2638" s="207" t="e">
        <f>#REF!+H2638+I2638+G2638</f>
        <v>#REF!</v>
      </c>
      <c r="K2638" s="198">
        <v>1</v>
      </c>
    </row>
    <row r="2639" spans="1:11" ht="13.5" hidden="1">
      <c r="A2639" s="227" t="s">
        <v>233</v>
      </c>
      <c r="B2639" s="225" t="s">
        <v>55</v>
      </c>
      <c r="C2639" s="225" t="s">
        <v>55</v>
      </c>
      <c r="D2639" s="225" t="s">
        <v>163</v>
      </c>
      <c r="E2639" s="225" t="s">
        <v>223</v>
      </c>
      <c r="F2639" s="225">
        <v>224</v>
      </c>
      <c r="G2639" s="232"/>
      <c r="H2639" s="232"/>
      <c r="I2639" s="232"/>
      <c r="J2639" s="207" t="e">
        <f>#REF!+H2639+I2639+G2639</f>
        <v>#REF!</v>
      </c>
      <c r="K2639" s="198">
        <v>1</v>
      </c>
    </row>
    <row r="2640" spans="1:11" ht="13.5" hidden="1">
      <c r="A2640" s="227" t="s">
        <v>234</v>
      </c>
      <c r="B2640" s="225" t="s">
        <v>55</v>
      </c>
      <c r="C2640" s="225" t="s">
        <v>55</v>
      </c>
      <c r="D2640" s="225" t="s">
        <v>163</v>
      </c>
      <c r="E2640" s="225" t="s">
        <v>223</v>
      </c>
      <c r="F2640" s="225">
        <v>225</v>
      </c>
      <c r="G2640" s="228">
        <f>G2641+G2642+G2643+G2644+G2645+G2646+G2647+G2648+G2649</f>
        <v>0</v>
      </c>
      <c r="H2640" s="228">
        <f>H2641+H2642+H2643+H2644+H2645+H2646+H2647+H2648+H2649</f>
        <v>0</v>
      </c>
      <c r="I2640" s="228">
        <f>I2641+I2642+I2643+I2644+I2645+I2646+I2647+I2648+I2649</f>
        <v>0</v>
      </c>
      <c r="J2640" s="207" t="e">
        <f>#REF!+H2640+I2640+G2640</f>
        <v>#REF!</v>
      </c>
      <c r="K2640" s="198">
        <v>1</v>
      </c>
    </row>
    <row r="2641" spans="1:11" ht="38.25" hidden="1">
      <c r="A2641" s="229" t="s">
        <v>235</v>
      </c>
      <c r="B2641" s="225" t="s">
        <v>55</v>
      </c>
      <c r="C2641" s="225" t="s">
        <v>55</v>
      </c>
      <c r="D2641" s="225" t="s">
        <v>163</v>
      </c>
      <c r="E2641" s="225" t="s">
        <v>223</v>
      </c>
      <c r="F2641" s="225"/>
      <c r="G2641" s="232"/>
      <c r="H2641" s="232"/>
      <c r="I2641" s="232"/>
      <c r="J2641" s="207" t="e">
        <f>#REF!+H2641+I2641+G2641</f>
        <v>#REF!</v>
      </c>
      <c r="K2641" s="198">
        <v>1</v>
      </c>
    </row>
    <row r="2642" spans="1:11" hidden="1">
      <c r="A2642" s="229" t="s">
        <v>236</v>
      </c>
      <c r="B2642" s="225" t="s">
        <v>55</v>
      </c>
      <c r="C2642" s="225" t="s">
        <v>55</v>
      </c>
      <c r="D2642" s="225" t="s">
        <v>163</v>
      </c>
      <c r="E2642" s="225" t="s">
        <v>223</v>
      </c>
      <c r="F2642" s="225"/>
      <c r="G2642" s="230"/>
      <c r="H2642" s="230"/>
      <c r="I2642" s="230"/>
      <c r="J2642" s="207" t="e">
        <f>#REF!+H2642+I2642+G2642</f>
        <v>#REF!</v>
      </c>
      <c r="K2642" s="198">
        <v>1</v>
      </c>
    </row>
    <row r="2643" spans="1:11" hidden="1">
      <c r="A2643" s="229" t="s">
        <v>237</v>
      </c>
      <c r="B2643" s="225" t="s">
        <v>55</v>
      </c>
      <c r="C2643" s="225" t="s">
        <v>55</v>
      </c>
      <c r="D2643" s="225" t="s">
        <v>163</v>
      </c>
      <c r="E2643" s="225" t="s">
        <v>223</v>
      </c>
      <c r="F2643" s="225"/>
      <c r="G2643" s="232"/>
      <c r="H2643" s="232"/>
      <c r="I2643" s="232"/>
      <c r="J2643" s="207" t="e">
        <f>#REF!+H2643+I2643+G2643</f>
        <v>#REF!</v>
      </c>
      <c r="K2643" s="198">
        <v>1</v>
      </c>
    </row>
    <row r="2644" spans="1:11" hidden="1">
      <c r="A2644" s="229" t="s">
        <v>238</v>
      </c>
      <c r="B2644" s="225" t="s">
        <v>55</v>
      </c>
      <c r="C2644" s="225" t="s">
        <v>55</v>
      </c>
      <c r="D2644" s="225" t="s">
        <v>163</v>
      </c>
      <c r="E2644" s="225" t="s">
        <v>223</v>
      </c>
      <c r="F2644" s="225"/>
      <c r="G2644" s="230"/>
      <c r="H2644" s="230"/>
      <c r="I2644" s="230"/>
      <c r="J2644" s="207" t="e">
        <f>#REF!+H2644+I2644+G2644</f>
        <v>#REF!</v>
      </c>
      <c r="K2644" s="198">
        <v>1</v>
      </c>
    </row>
    <row r="2645" spans="1:11" ht="38.25" hidden="1">
      <c r="A2645" s="229" t="s">
        <v>239</v>
      </c>
      <c r="B2645" s="225" t="s">
        <v>55</v>
      </c>
      <c r="C2645" s="225" t="s">
        <v>55</v>
      </c>
      <c r="D2645" s="225" t="s">
        <v>163</v>
      </c>
      <c r="E2645" s="225" t="s">
        <v>223</v>
      </c>
      <c r="F2645" s="225"/>
      <c r="G2645" s="230"/>
      <c r="H2645" s="230"/>
      <c r="I2645" s="230"/>
      <c r="J2645" s="207" t="e">
        <f>#REF!+H2645+I2645+G2645</f>
        <v>#REF!</v>
      </c>
      <c r="K2645" s="198">
        <v>1</v>
      </c>
    </row>
    <row r="2646" spans="1:11" hidden="1">
      <c r="A2646" s="229" t="s">
        <v>240</v>
      </c>
      <c r="B2646" s="225" t="s">
        <v>55</v>
      </c>
      <c r="C2646" s="225" t="s">
        <v>55</v>
      </c>
      <c r="D2646" s="225" t="s">
        <v>163</v>
      </c>
      <c r="E2646" s="225" t="s">
        <v>223</v>
      </c>
      <c r="F2646" s="225"/>
      <c r="G2646" s="232"/>
      <c r="H2646" s="232"/>
      <c r="I2646" s="232"/>
      <c r="J2646" s="207" t="e">
        <f>#REF!+H2646+I2646+G2646</f>
        <v>#REF!</v>
      </c>
      <c r="K2646" s="198">
        <v>1</v>
      </c>
    </row>
    <row r="2647" spans="1:11" ht="51" hidden="1">
      <c r="A2647" s="229" t="s">
        <v>241</v>
      </c>
      <c r="B2647" s="225" t="s">
        <v>55</v>
      </c>
      <c r="C2647" s="225" t="s">
        <v>55</v>
      </c>
      <c r="D2647" s="225" t="s">
        <v>163</v>
      </c>
      <c r="E2647" s="225" t="s">
        <v>223</v>
      </c>
      <c r="F2647" s="225"/>
      <c r="G2647" s="232"/>
      <c r="H2647" s="232"/>
      <c r="I2647" s="232"/>
      <c r="J2647" s="207" t="e">
        <f>#REF!+H2647+I2647+G2647</f>
        <v>#REF!</v>
      </c>
      <c r="K2647" s="198">
        <v>1</v>
      </c>
    </row>
    <row r="2648" spans="1:11" hidden="1">
      <c r="A2648" s="229" t="s">
        <v>242</v>
      </c>
      <c r="B2648" s="225" t="s">
        <v>55</v>
      </c>
      <c r="C2648" s="225" t="s">
        <v>55</v>
      </c>
      <c r="D2648" s="225" t="s">
        <v>163</v>
      </c>
      <c r="E2648" s="225" t="s">
        <v>223</v>
      </c>
      <c r="F2648" s="225"/>
      <c r="G2648" s="232"/>
      <c r="H2648" s="232"/>
      <c r="I2648" s="232"/>
      <c r="J2648" s="207" t="e">
        <f>#REF!+H2648+I2648+G2648</f>
        <v>#REF!</v>
      </c>
      <c r="K2648" s="198">
        <v>1</v>
      </c>
    </row>
    <row r="2649" spans="1:11" hidden="1">
      <c r="A2649" s="229" t="s">
        <v>220</v>
      </c>
      <c r="B2649" s="225" t="s">
        <v>55</v>
      </c>
      <c r="C2649" s="225" t="s">
        <v>55</v>
      </c>
      <c r="D2649" s="225" t="s">
        <v>163</v>
      </c>
      <c r="E2649" s="225" t="s">
        <v>223</v>
      </c>
      <c r="F2649" s="225"/>
      <c r="G2649" s="232"/>
      <c r="H2649" s="232"/>
      <c r="I2649" s="232"/>
      <c r="J2649" s="207" t="e">
        <f>#REF!+H2649+I2649+G2649</f>
        <v>#REF!</v>
      </c>
      <c r="K2649" s="198">
        <v>1</v>
      </c>
    </row>
    <row r="2650" spans="1:11" ht="13.5" hidden="1">
      <c r="A2650" s="227" t="s">
        <v>243</v>
      </c>
      <c r="B2650" s="225" t="s">
        <v>55</v>
      </c>
      <c r="C2650" s="225" t="s">
        <v>55</v>
      </c>
      <c r="D2650" s="225" t="s">
        <v>163</v>
      </c>
      <c r="E2650" s="225" t="s">
        <v>223</v>
      </c>
      <c r="F2650" s="225">
        <v>226</v>
      </c>
      <c r="G2650" s="228">
        <f>G2651+G2652+G2653+G2654+G2655+G2656+G2657+G2658+G2659+G2660+G2661+G2662+G2663+G2664+G2665+G2666</f>
        <v>0</v>
      </c>
      <c r="H2650" s="228">
        <f>H2651+H2652+H2653+H2654+H2655+H2656+H2657+H2658+H2659+H2660+H2661+H2662+H2663+H2664+H2665+H2666</f>
        <v>0</v>
      </c>
      <c r="I2650" s="228">
        <f>I2651+I2652+I2653+I2654+I2655+I2656+I2657+I2658+I2659+I2660+I2661+I2662+I2663+I2664+I2665+I2666</f>
        <v>0</v>
      </c>
      <c r="J2650" s="207" t="e">
        <f>#REF!+H2650+I2650+G2650</f>
        <v>#REF!</v>
      </c>
      <c r="K2650" s="198">
        <v>1</v>
      </c>
    </row>
    <row r="2651" spans="1:11" ht="51" hidden="1">
      <c r="A2651" s="229" t="s">
        <v>244</v>
      </c>
      <c r="B2651" s="225" t="s">
        <v>55</v>
      </c>
      <c r="C2651" s="225" t="s">
        <v>55</v>
      </c>
      <c r="D2651" s="225" t="s">
        <v>163</v>
      </c>
      <c r="E2651" s="225" t="s">
        <v>223</v>
      </c>
      <c r="F2651" s="225"/>
      <c r="G2651" s="230"/>
      <c r="H2651" s="230"/>
      <c r="I2651" s="230"/>
      <c r="J2651" s="207" t="e">
        <f>#REF!+H2651+I2651+G2651</f>
        <v>#REF!</v>
      </c>
      <c r="K2651" s="198">
        <v>1</v>
      </c>
    </row>
    <row r="2652" spans="1:11" hidden="1">
      <c r="A2652" s="229" t="s">
        <v>245</v>
      </c>
      <c r="B2652" s="225" t="s">
        <v>55</v>
      </c>
      <c r="C2652" s="225" t="s">
        <v>55</v>
      </c>
      <c r="D2652" s="225" t="s">
        <v>163</v>
      </c>
      <c r="E2652" s="225" t="s">
        <v>223</v>
      </c>
      <c r="F2652" s="225"/>
      <c r="G2652" s="230"/>
      <c r="H2652" s="230"/>
      <c r="I2652" s="230"/>
      <c r="J2652" s="207" t="e">
        <f>#REF!+H2652+I2652+G2652</f>
        <v>#REF!</v>
      </c>
      <c r="K2652" s="198">
        <v>1</v>
      </c>
    </row>
    <row r="2653" spans="1:11" ht="25.5" hidden="1">
      <c r="A2653" s="229" t="s">
        <v>246</v>
      </c>
      <c r="B2653" s="225" t="s">
        <v>55</v>
      </c>
      <c r="C2653" s="225" t="s">
        <v>55</v>
      </c>
      <c r="D2653" s="225" t="s">
        <v>163</v>
      </c>
      <c r="E2653" s="225" t="s">
        <v>223</v>
      </c>
      <c r="F2653" s="225"/>
      <c r="G2653" s="230"/>
      <c r="H2653" s="230"/>
      <c r="I2653" s="230"/>
      <c r="J2653" s="207" t="e">
        <f>#REF!+H2653+I2653+G2653</f>
        <v>#REF!</v>
      </c>
      <c r="K2653" s="198">
        <v>1</v>
      </c>
    </row>
    <row r="2654" spans="1:11" hidden="1">
      <c r="A2654" s="229" t="s">
        <v>247</v>
      </c>
      <c r="B2654" s="225" t="s">
        <v>55</v>
      </c>
      <c r="C2654" s="225" t="s">
        <v>55</v>
      </c>
      <c r="D2654" s="225" t="s">
        <v>163</v>
      </c>
      <c r="E2654" s="225" t="s">
        <v>248</v>
      </c>
      <c r="F2654" s="225"/>
      <c r="G2654" s="232"/>
      <c r="H2654" s="232"/>
      <c r="I2654" s="232"/>
      <c r="J2654" s="207" t="e">
        <f>#REF!+H2654+I2654+G2654</f>
        <v>#REF!</v>
      </c>
      <c r="K2654" s="198">
        <v>1</v>
      </c>
    </row>
    <row r="2655" spans="1:11" ht="25.5" hidden="1">
      <c r="A2655" s="229" t="s">
        <v>261</v>
      </c>
      <c r="B2655" s="225" t="s">
        <v>55</v>
      </c>
      <c r="C2655" s="225" t="s">
        <v>55</v>
      </c>
      <c r="D2655" s="225" t="s">
        <v>163</v>
      </c>
      <c r="E2655" s="225" t="s">
        <v>223</v>
      </c>
      <c r="F2655" s="225"/>
      <c r="G2655" s="232"/>
      <c r="H2655" s="232"/>
      <c r="I2655" s="232"/>
      <c r="J2655" s="207" t="e">
        <f>#REF!+H2655+I2655+G2655</f>
        <v>#REF!</v>
      </c>
      <c r="K2655" s="198">
        <v>1</v>
      </c>
    </row>
    <row r="2656" spans="1:11" ht="38.25" hidden="1">
      <c r="A2656" s="229" t="s">
        <v>262</v>
      </c>
      <c r="B2656" s="225" t="s">
        <v>55</v>
      </c>
      <c r="C2656" s="225" t="s">
        <v>55</v>
      </c>
      <c r="D2656" s="225" t="s">
        <v>163</v>
      </c>
      <c r="E2656" s="225" t="s">
        <v>223</v>
      </c>
      <c r="F2656" s="225"/>
      <c r="G2656" s="232"/>
      <c r="H2656" s="232"/>
      <c r="I2656" s="232"/>
      <c r="J2656" s="207" t="e">
        <f>#REF!+H2656+I2656+G2656</f>
        <v>#REF!</v>
      </c>
      <c r="K2656" s="198">
        <v>1</v>
      </c>
    </row>
    <row r="2657" spans="1:11" ht="25.5" hidden="1">
      <c r="A2657" s="229" t="s">
        <v>263</v>
      </c>
      <c r="B2657" s="225" t="s">
        <v>55</v>
      </c>
      <c r="C2657" s="225" t="s">
        <v>55</v>
      </c>
      <c r="D2657" s="225" t="s">
        <v>163</v>
      </c>
      <c r="E2657" s="225" t="s">
        <v>223</v>
      </c>
      <c r="F2657" s="225"/>
      <c r="G2657" s="232"/>
      <c r="H2657" s="232"/>
      <c r="I2657" s="232"/>
      <c r="J2657" s="207" t="e">
        <f>#REF!+H2657+I2657+G2657</f>
        <v>#REF!</v>
      </c>
      <c r="K2657" s="198">
        <v>1</v>
      </c>
    </row>
    <row r="2658" spans="1:11" ht="25.5" hidden="1">
      <c r="A2658" s="229" t="s">
        <v>264</v>
      </c>
      <c r="B2658" s="225" t="s">
        <v>55</v>
      </c>
      <c r="C2658" s="225" t="s">
        <v>55</v>
      </c>
      <c r="D2658" s="225" t="s">
        <v>163</v>
      </c>
      <c r="E2658" s="225" t="s">
        <v>223</v>
      </c>
      <c r="F2658" s="225"/>
      <c r="G2658" s="232"/>
      <c r="H2658" s="232"/>
      <c r="I2658" s="232"/>
      <c r="J2658" s="207" t="e">
        <f>#REF!+H2658+I2658+G2658</f>
        <v>#REF!</v>
      </c>
      <c r="K2658" s="198">
        <v>1</v>
      </c>
    </row>
    <row r="2659" spans="1:11" hidden="1">
      <c r="A2659" s="229" t="s">
        <v>265</v>
      </c>
      <c r="B2659" s="225" t="s">
        <v>55</v>
      </c>
      <c r="C2659" s="225" t="s">
        <v>55</v>
      </c>
      <c r="D2659" s="225" t="s">
        <v>163</v>
      </c>
      <c r="E2659" s="225" t="s">
        <v>223</v>
      </c>
      <c r="F2659" s="225"/>
      <c r="G2659" s="232"/>
      <c r="H2659" s="232"/>
      <c r="I2659" s="232"/>
      <c r="J2659" s="207" t="e">
        <f>#REF!+H2659+I2659+G2659</f>
        <v>#REF!</v>
      </c>
      <c r="K2659" s="198">
        <v>1</v>
      </c>
    </row>
    <row r="2660" spans="1:11" hidden="1">
      <c r="A2660" s="229" t="s">
        <v>266</v>
      </c>
      <c r="B2660" s="225" t="s">
        <v>55</v>
      </c>
      <c r="C2660" s="225" t="s">
        <v>55</v>
      </c>
      <c r="D2660" s="225" t="s">
        <v>163</v>
      </c>
      <c r="E2660" s="225" t="s">
        <v>223</v>
      </c>
      <c r="F2660" s="225"/>
      <c r="G2660" s="232"/>
      <c r="H2660" s="232"/>
      <c r="I2660" s="232"/>
      <c r="J2660" s="207" t="e">
        <f>#REF!+H2660+I2660+G2660</f>
        <v>#REF!</v>
      </c>
      <c r="K2660" s="198">
        <v>1</v>
      </c>
    </row>
    <row r="2661" spans="1:11" ht="25.5" hidden="1">
      <c r="A2661" s="229" t="s">
        <v>267</v>
      </c>
      <c r="B2661" s="225" t="s">
        <v>55</v>
      </c>
      <c r="C2661" s="225" t="s">
        <v>55</v>
      </c>
      <c r="D2661" s="225" t="s">
        <v>163</v>
      </c>
      <c r="E2661" s="225" t="s">
        <v>223</v>
      </c>
      <c r="F2661" s="225"/>
      <c r="G2661" s="232"/>
      <c r="H2661" s="232"/>
      <c r="I2661" s="232"/>
      <c r="J2661" s="207" t="e">
        <f>#REF!+H2661+I2661+G2661</f>
        <v>#REF!</v>
      </c>
      <c r="K2661" s="198">
        <v>1</v>
      </c>
    </row>
    <row r="2662" spans="1:11" ht="25.5" hidden="1">
      <c r="A2662" s="229" t="s">
        <v>278</v>
      </c>
      <c r="B2662" s="225" t="s">
        <v>55</v>
      </c>
      <c r="C2662" s="225" t="s">
        <v>55</v>
      </c>
      <c r="D2662" s="225" t="s">
        <v>163</v>
      </c>
      <c r="E2662" s="225" t="s">
        <v>223</v>
      </c>
      <c r="F2662" s="225"/>
      <c r="G2662" s="232"/>
      <c r="H2662" s="232"/>
      <c r="I2662" s="232"/>
      <c r="J2662" s="207" t="e">
        <f>#REF!+H2662+I2662+G2662</f>
        <v>#REF!</v>
      </c>
      <c r="K2662" s="198">
        <v>1</v>
      </c>
    </row>
    <row r="2663" spans="1:11" ht="25.5" hidden="1">
      <c r="A2663" s="229" t="s">
        <v>279</v>
      </c>
      <c r="B2663" s="225" t="s">
        <v>55</v>
      </c>
      <c r="C2663" s="225" t="s">
        <v>55</v>
      </c>
      <c r="D2663" s="225" t="s">
        <v>163</v>
      </c>
      <c r="E2663" s="225" t="s">
        <v>223</v>
      </c>
      <c r="F2663" s="225"/>
      <c r="G2663" s="232"/>
      <c r="H2663" s="232"/>
      <c r="I2663" s="232"/>
      <c r="J2663" s="207" t="e">
        <f>#REF!+H2663+I2663+G2663</f>
        <v>#REF!</v>
      </c>
      <c r="K2663" s="198">
        <v>1</v>
      </c>
    </row>
    <row r="2664" spans="1:11" hidden="1">
      <c r="A2664" s="229" t="s">
        <v>280</v>
      </c>
      <c r="B2664" s="225" t="s">
        <v>55</v>
      </c>
      <c r="C2664" s="225" t="s">
        <v>55</v>
      </c>
      <c r="D2664" s="225" t="s">
        <v>163</v>
      </c>
      <c r="E2664" s="225" t="s">
        <v>223</v>
      </c>
      <c r="F2664" s="225"/>
      <c r="G2664" s="230"/>
      <c r="H2664" s="230"/>
      <c r="I2664" s="230"/>
      <c r="J2664" s="207" t="e">
        <f>#REF!+H2664+I2664+G2664</f>
        <v>#REF!</v>
      </c>
      <c r="K2664" s="198">
        <v>1</v>
      </c>
    </row>
    <row r="2665" spans="1:11" hidden="1">
      <c r="A2665" s="229" t="s">
        <v>281</v>
      </c>
      <c r="B2665" s="225" t="s">
        <v>55</v>
      </c>
      <c r="C2665" s="225" t="s">
        <v>55</v>
      </c>
      <c r="D2665" s="225" t="s">
        <v>163</v>
      </c>
      <c r="E2665" s="225" t="s">
        <v>223</v>
      </c>
      <c r="F2665" s="225"/>
      <c r="G2665" s="230"/>
      <c r="H2665" s="230"/>
      <c r="I2665" s="230"/>
      <c r="J2665" s="207" t="e">
        <f>#REF!+H2665+I2665+G2665</f>
        <v>#REF!</v>
      </c>
      <c r="K2665" s="198">
        <v>1</v>
      </c>
    </row>
    <row r="2666" spans="1:11" hidden="1">
      <c r="A2666" s="229" t="s">
        <v>220</v>
      </c>
      <c r="B2666" s="225" t="s">
        <v>55</v>
      </c>
      <c r="C2666" s="225" t="s">
        <v>55</v>
      </c>
      <c r="D2666" s="225" t="s">
        <v>163</v>
      </c>
      <c r="E2666" s="225" t="s">
        <v>223</v>
      </c>
      <c r="F2666" s="225"/>
      <c r="G2666" s="230"/>
      <c r="H2666" s="230"/>
      <c r="I2666" s="230"/>
      <c r="J2666" s="207" t="e">
        <f>#REF!+H2666+I2666+G2666</f>
        <v>#REF!</v>
      </c>
      <c r="K2666" s="198">
        <v>1</v>
      </c>
    </row>
    <row r="2667" spans="1:11" ht="13.5" hidden="1">
      <c r="A2667" s="227" t="s">
        <v>282</v>
      </c>
      <c r="B2667" s="225" t="s">
        <v>55</v>
      </c>
      <c r="C2667" s="225" t="s">
        <v>55</v>
      </c>
      <c r="D2667" s="225" t="s">
        <v>163</v>
      </c>
      <c r="E2667" s="225" t="s">
        <v>194</v>
      </c>
      <c r="F2667" s="225">
        <v>230</v>
      </c>
      <c r="G2667" s="233">
        <f>G2668+G2669</f>
        <v>0</v>
      </c>
      <c r="H2667" s="233">
        <f>H2668+H2669</f>
        <v>0</v>
      </c>
      <c r="I2667" s="233">
        <f>I2668+I2669</f>
        <v>0</v>
      </c>
      <c r="J2667" s="207" t="e">
        <f>#REF!+H2667+I2667+G2667</f>
        <v>#REF!</v>
      </c>
      <c r="K2667" s="198">
        <v>1</v>
      </c>
    </row>
    <row r="2668" spans="1:11" hidden="1">
      <c r="A2668" s="229" t="s">
        <v>283</v>
      </c>
      <c r="B2668" s="225" t="s">
        <v>55</v>
      </c>
      <c r="C2668" s="225" t="s">
        <v>55</v>
      </c>
      <c r="D2668" s="225" t="s">
        <v>163</v>
      </c>
      <c r="E2668" s="225" t="s">
        <v>284</v>
      </c>
      <c r="F2668" s="225">
        <v>231</v>
      </c>
      <c r="G2668" s="232"/>
      <c r="H2668" s="232"/>
      <c r="I2668" s="232"/>
      <c r="J2668" s="207" t="e">
        <f>#REF!+H2668+I2668+G2668</f>
        <v>#REF!</v>
      </c>
      <c r="K2668" s="198">
        <v>1</v>
      </c>
    </row>
    <row r="2669" spans="1:11" hidden="1">
      <c r="A2669" s="229" t="s">
        <v>285</v>
      </c>
      <c r="B2669" s="225" t="s">
        <v>55</v>
      </c>
      <c r="C2669" s="225" t="s">
        <v>55</v>
      </c>
      <c r="D2669" s="225" t="s">
        <v>163</v>
      </c>
      <c r="E2669" s="225" t="s">
        <v>284</v>
      </c>
      <c r="F2669" s="225">
        <v>232</v>
      </c>
      <c r="G2669" s="232"/>
      <c r="H2669" s="232"/>
      <c r="I2669" s="232"/>
      <c r="J2669" s="207" t="e">
        <f>#REF!+H2669+I2669+G2669</f>
        <v>#REF!</v>
      </c>
      <c r="K2669" s="198">
        <v>1</v>
      </c>
    </row>
    <row r="2670" spans="1:11" ht="27" hidden="1">
      <c r="A2670" s="227" t="s">
        <v>286</v>
      </c>
      <c r="B2670" s="225" t="s">
        <v>55</v>
      </c>
      <c r="C2670" s="225" t="s">
        <v>55</v>
      </c>
      <c r="D2670" s="225" t="s">
        <v>163</v>
      </c>
      <c r="E2670" s="225" t="s">
        <v>223</v>
      </c>
      <c r="F2670" s="225">
        <v>240</v>
      </c>
      <c r="G2670" s="233">
        <f>G2671+G2672</f>
        <v>0</v>
      </c>
      <c r="H2670" s="233">
        <f>H2671+H2672</f>
        <v>0</v>
      </c>
      <c r="I2670" s="233">
        <f>I2671+I2672</f>
        <v>0</v>
      </c>
      <c r="J2670" s="207" t="e">
        <f>#REF!+H2670+I2670+G2670</f>
        <v>#REF!</v>
      </c>
      <c r="K2670" s="198">
        <v>1</v>
      </c>
    </row>
    <row r="2671" spans="1:11" ht="25.5" hidden="1">
      <c r="A2671" s="229" t="s">
        <v>287</v>
      </c>
      <c r="B2671" s="225" t="s">
        <v>55</v>
      </c>
      <c r="C2671" s="225" t="s">
        <v>55</v>
      </c>
      <c r="D2671" s="225" t="s">
        <v>163</v>
      </c>
      <c r="E2671" s="225" t="s">
        <v>223</v>
      </c>
      <c r="F2671" s="225">
        <v>241</v>
      </c>
      <c r="G2671" s="232"/>
      <c r="H2671" s="232"/>
      <c r="I2671" s="232"/>
      <c r="J2671" s="207" t="e">
        <f>#REF!+H2671+I2671+G2671</f>
        <v>#REF!</v>
      </c>
      <c r="K2671" s="198">
        <v>1</v>
      </c>
    </row>
    <row r="2672" spans="1:11" ht="25.5" hidden="1">
      <c r="A2672" s="229" t="s">
        <v>292</v>
      </c>
      <c r="B2672" s="225" t="s">
        <v>55</v>
      </c>
      <c r="C2672" s="225" t="s">
        <v>55</v>
      </c>
      <c r="D2672" s="225" t="s">
        <v>163</v>
      </c>
      <c r="E2672" s="225" t="s">
        <v>223</v>
      </c>
      <c r="F2672" s="225">
        <v>242</v>
      </c>
      <c r="G2672" s="232"/>
      <c r="H2672" s="232"/>
      <c r="I2672" s="232"/>
      <c r="J2672" s="207" t="e">
        <f>#REF!+H2672+I2672+G2672</f>
        <v>#REF!</v>
      </c>
      <c r="K2672" s="198">
        <v>1</v>
      </c>
    </row>
    <row r="2673" spans="1:13" ht="27">
      <c r="A2673" s="227" t="s">
        <v>293</v>
      </c>
      <c r="B2673" s="225" t="s">
        <v>55</v>
      </c>
      <c r="C2673" s="225" t="s">
        <v>57</v>
      </c>
      <c r="D2673" s="225" t="s">
        <v>98</v>
      </c>
      <c r="E2673" s="225" t="s">
        <v>294</v>
      </c>
      <c r="F2673" s="225" t="s">
        <v>295</v>
      </c>
      <c r="G2673" s="233">
        <f>G2674</f>
        <v>0</v>
      </c>
      <c r="H2673" s="233">
        <f>H2674</f>
        <v>0</v>
      </c>
      <c r="I2673" s="233">
        <f>I2674</f>
        <v>0</v>
      </c>
      <c r="J2673" s="207">
        <f>H2673+I2673+G2673</f>
        <v>0</v>
      </c>
      <c r="K2673" s="198">
        <v>1</v>
      </c>
      <c r="M2673" s="283" t="e">
        <f>G2673-#REF!</f>
        <v>#REF!</v>
      </c>
    </row>
    <row r="2674" spans="1:13" ht="25.5">
      <c r="A2674" s="229" t="s">
        <v>296</v>
      </c>
      <c r="B2674" s="225" t="s">
        <v>55</v>
      </c>
      <c r="C2674" s="225" t="s">
        <v>57</v>
      </c>
      <c r="D2674" s="225" t="s">
        <v>98</v>
      </c>
      <c r="E2674" s="225" t="s">
        <v>297</v>
      </c>
      <c r="F2674" s="225" t="s">
        <v>298</v>
      </c>
      <c r="G2674" s="232"/>
      <c r="H2674" s="232"/>
      <c r="I2674" s="232"/>
      <c r="J2674" s="207">
        <f>H2674+I2674+G2674</f>
        <v>0</v>
      </c>
      <c r="K2674" s="198">
        <v>1</v>
      </c>
      <c r="M2674" s="283" t="e">
        <f>G2674-#REF!</f>
        <v>#REF!</v>
      </c>
    </row>
    <row r="2675" spans="1:13" ht="13.5" hidden="1">
      <c r="A2675" s="227" t="s">
        <v>299</v>
      </c>
      <c r="B2675" s="225" t="s">
        <v>55</v>
      </c>
      <c r="C2675" s="225" t="s">
        <v>55</v>
      </c>
      <c r="D2675" s="225" t="s">
        <v>163</v>
      </c>
      <c r="E2675" s="225" t="s">
        <v>300</v>
      </c>
      <c r="F2675" s="225">
        <v>260</v>
      </c>
      <c r="G2675" s="233">
        <f>G2676+G2679</f>
        <v>0</v>
      </c>
      <c r="H2675" s="233">
        <f>H2676+H2679</f>
        <v>0</v>
      </c>
      <c r="I2675" s="233">
        <f>I2676+I2679</f>
        <v>0</v>
      </c>
      <c r="J2675" s="207" t="e">
        <f>#REF!+H2675+I2675+G2675</f>
        <v>#REF!</v>
      </c>
      <c r="K2675" s="198">
        <v>1</v>
      </c>
    </row>
    <row r="2676" spans="1:13" ht="25.5" hidden="1">
      <c r="A2676" s="229" t="s">
        <v>301</v>
      </c>
      <c r="B2676" s="225" t="s">
        <v>55</v>
      </c>
      <c r="C2676" s="225" t="s">
        <v>55</v>
      </c>
      <c r="D2676" s="225" t="s">
        <v>163</v>
      </c>
      <c r="E2676" s="225" t="s">
        <v>302</v>
      </c>
      <c r="F2676" s="225">
        <v>262</v>
      </c>
      <c r="G2676" s="233">
        <f>G2677+G2678</f>
        <v>0</v>
      </c>
      <c r="H2676" s="233">
        <f>H2677+H2678</f>
        <v>0</v>
      </c>
      <c r="I2676" s="233">
        <f>I2677+I2678</f>
        <v>0</v>
      </c>
      <c r="J2676" s="207" t="e">
        <f>#REF!+H2676+I2676+G2676</f>
        <v>#REF!</v>
      </c>
      <c r="K2676" s="198">
        <v>1</v>
      </c>
    </row>
    <row r="2677" spans="1:13" hidden="1">
      <c r="A2677" s="229" t="s">
        <v>303</v>
      </c>
      <c r="B2677" s="225" t="s">
        <v>55</v>
      </c>
      <c r="C2677" s="225" t="s">
        <v>55</v>
      </c>
      <c r="D2677" s="225" t="s">
        <v>163</v>
      </c>
      <c r="E2677" s="225" t="s">
        <v>302</v>
      </c>
      <c r="F2677" s="225"/>
      <c r="G2677" s="230"/>
      <c r="H2677" s="230"/>
      <c r="I2677" s="230"/>
      <c r="J2677" s="207" t="e">
        <f>#REF!+H2677+I2677+G2677</f>
        <v>#REF!</v>
      </c>
      <c r="K2677" s="198">
        <v>1</v>
      </c>
    </row>
    <row r="2678" spans="1:13" hidden="1">
      <c r="A2678" s="229" t="s">
        <v>304</v>
      </c>
      <c r="B2678" s="225" t="s">
        <v>55</v>
      </c>
      <c r="C2678" s="225" t="s">
        <v>55</v>
      </c>
      <c r="D2678" s="225" t="s">
        <v>163</v>
      </c>
      <c r="E2678" s="225" t="s">
        <v>302</v>
      </c>
      <c r="F2678" s="225"/>
      <c r="G2678" s="230"/>
      <c r="H2678" s="230"/>
      <c r="I2678" s="230"/>
      <c r="J2678" s="207" t="e">
        <f>#REF!+H2678+I2678+G2678</f>
        <v>#REF!</v>
      </c>
      <c r="K2678" s="198">
        <v>1</v>
      </c>
    </row>
    <row r="2679" spans="1:13" ht="25.5" hidden="1">
      <c r="A2679" s="229" t="s">
        <v>305</v>
      </c>
      <c r="B2679" s="225" t="s">
        <v>55</v>
      </c>
      <c r="C2679" s="225" t="s">
        <v>55</v>
      </c>
      <c r="D2679" s="225" t="s">
        <v>163</v>
      </c>
      <c r="E2679" s="225" t="s">
        <v>306</v>
      </c>
      <c r="F2679" s="225" t="s">
        <v>307</v>
      </c>
      <c r="G2679" s="230"/>
      <c r="H2679" s="230"/>
      <c r="I2679" s="230"/>
      <c r="J2679" s="207" t="e">
        <f>#REF!+H2679+I2679+G2679</f>
        <v>#REF!</v>
      </c>
      <c r="K2679" s="198">
        <v>1</v>
      </c>
    </row>
    <row r="2680" spans="1:13" ht="13.5" hidden="1">
      <c r="A2680" s="227" t="s">
        <v>308</v>
      </c>
      <c r="B2680" s="225" t="s">
        <v>55</v>
      </c>
      <c r="C2680" s="225" t="s">
        <v>55</v>
      </c>
      <c r="D2680" s="225" t="s">
        <v>163</v>
      </c>
      <c r="E2680" s="225" t="s">
        <v>223</v>
      </c>
      <c r="F2680" s="225">
        <v>290</v>
      </c>
      <c r="G2680" s="228">
        <f>G2681+G2682+G2683+G2684+G2685+G2686+G2687+G2688</f>
        <v>0</v>
      </c>
      <c r="H2680" s="228">
        <f>H2681+H2682+H2683+H2684+H2685+H2686+H2687+H2688</f>
        <v>0</v>
      </c>
      <c r="I2680" s="228">
        <f>I2681+I2682+I2683+I2684+I2685+I2686+I2687+I2688</f>
        <v>0</v>
      </c>
      <c r="J2680" s="207" t="e">
        <f>#REF!+H2680+I2680+G2680</f>
        <v>#REF!</v>
      </c>
      <c r="K2680" s="198">
        <v>1</v>
      </c>
    </row>
    <row r="2681" spans="1:13" ht="25.5" hidden="1">
      <c r="A2681" s="229" t="s">
        <v>309</v>
      </c>
      <c r="B2681" s="225" t="s">
        <v>55</v>
      </c>
      <c r="C2681" s="225" t="s">
        <v>55</v>
      </c>
      <c r="D2681" s="225" t="s">
        <v>163</v>
      </c>
      <c r="E2681" s="225" t="s">
        <v>310</v>
      </c>
      <c r="F2681" s="225"/>
      <c r="G2681" s="230"/>
      <c r="H2681" s="230"/>
      <c r="I2681" s="230"/>
      <c r="J2681" s="207" t="e">
        <f>#REF!+H2681+I2681+G2681</f>
        <v>#REF!</v>
      </c>
      <c r="K2681" s="198">
        <v>1</v>
      </c>
    </row>
    <row r="2682" spans="1:13" hidden="1">
      <c r="A2682" s="229" t="s">
        <v>311</v>
      </c>
      <c r="B2682" s="225" t="s">
        <v>55</v>
      </c>
      <c r="C2682" s="225" t="s">
        <v>55</v>
      </c>
      <c r="D2682" s="225" t="s">
        <v>163</v>
      </c>
      <c r="E2682" s="225" t="s">
        <v>312</v>
      </c>
      <c r="F2682" s="225"/>
      <c r="G2682" s="232"/>
      <c r="H2682" s="232"/>
      <c r="I2682" s="232"/>
      <c r="J2682" s="207" t="e">
        <f>#REF!+H2682+I2682+G2682</f>
        <v>#REF!</v>
      </c>
      <c r="K2682" s="198">
        <v>1</v>
      </c>
    </row>
    <row r="2683" spans="1:13" hidden="1">
      <c r="A2683" s="229" t="s">
        <v>313</v>
      </c>
      <c r="B2683" s="225" t="s">
        <v>55</v>
      </c>
      <c r="C2683" s="225" t="s">
        <v>55</v>
      </c>
      <c r="D2683" s="225" t="s">
        <v>163</v>
      </c>
      <c r="E2683" s="225" t="s">
        <v>223</v>
      </c>
      <c r="F2683" s="225"/>
      <c r="G2683" s="232"/>
      <c r="H2683" s="232"/>
      <c r="I2683" s="232"/>
      <c r="J2683" s="207" t="e">
        <f>#REF!+H2683+I2683+G2683</f>
        <v>#REF!</v>
      </c>
      <c r="K2683" s="198">
        <v>1</v>
      </c>
    </row>
    <row r="2684" spans="1:13" hidden="1">
      <c r="A2684" s="229" t="s">
        <v>314</v>
      </c>
      <c r="B2684" s="225" t="s">
        <v>55</v>
      </c>
      <c r="C2684" s="225" t="s">
        <v>55</v>
      </c>
      <c r="D2684" s="225" t="s">
        <v>163</v>
      </c>
      <c r="E2684" s="225" t="s">
        <v>223</v>
      </c>
      <c r="F2684" s="225"/>
      <c r="G2684" s="232"/>
      <c r="H2684" s="232"/>
      <c r="I2684" s="232"/>
      <c r="J2684" s="207" t="e">
        <f>#REF!+H2684+I2684+G2684</f>
        <v>#REF!</v>
      </c>
      <c r="K2684" s="198">
        <v>1</v>
      </c>
    </row>
    <row r="2685" spans="1:13" hidden="1">
      <c r="A2685" s="229" t="s">
        <v>315</v>
      </c>
      <c r="B2685" s="225" t="s">
        <v>55</v>
      </c>
      <c r="C2685" s="225" t="s">
        <v>55</v>
      </c>
      <c r="D2685" s="225" t="s">
        <v>163</v>
      </c>
      <c r="E2685" s="225" t="s">
        <v>223</v>
      </c>
      <c r="F2685" s="225"/>
      <c r="G2685" s="230"/>
      <c r="H2685" s="230"/>
      <c r="I2685" s="230"/>
      <c r="J2685" s="207" t="e">
        <f>#REF!+H2685+I2685+G2685</f>
        <v>#REF!</v>
      </c>
      <c r="K2685" s="198">
        <v>1</v>
      </c>
    </row>
    <row r="2686" spans="1:13" ht="38.25" hidden="1">
      <c r="A2686" s="229" t="s">
        <v>316</v>
      </c>
      <c r="B2686" s="225" t="s">
        <v>55</v>
      </c>
      <c r="C2686" s="225" t="s">
        <v>55</v>
      </c>
      <c r="D2686" s="225" t="s">
        <v>163</v>
      </c>
      <c r="E2686" s="225" t="s">
        <v>223</v>
      </c>
      <c r="F2686" s="225"/>
      <c r="G2686" s="230"/>
      <c r="H2686" s="230"/>
      <c r="I2686" s="230"/>
      <c r="J2686" s="207" t="e">
        <f>#REF!+H2686+I2686+G2686</f>
        <v>#REF!</v>
      </c>
      <c r="K2686" s="198">
        <v>1</v>
      </c>
    </row>
    <row r="2687" spans="1:13" hidden="1">
      <c r="A2687" s="229" t="s">
        <v>317</v>
      </c>
      <c r="B2687" s="225" t="s">
        <v>55</v>
      </c>
      <c r="C2687" s="225" t="s">
        <v>55</v>
      </c>
      <c r="D2687" s="225" t="s">
        <v>163</v>
      </c>
      <c r="E2687" s="225" t="s">
        <v>223</v>
      </c>
      <c r="F2687" s="225"/>
      <c r="G2687" s="230"/>
      <c r="H2687" s="230"/>
      <c r="I2687" s="230"/>
      <c r="J2687" s="207" t="e">
        <f>#REF!+H2687+I2687+G2687</f>
        <v>#REF!</v>
      </c>
      <c r="K2687" s="198">
        <v>1</v>
      </c>
    </row>
    <row r="2688" spans="1:13" hidden="1">
      <c r="A2688" s="229" t="s">
        <v>220</v>
      </c>
      <c r="B2688" s="225" t="s">
        <v>55</v>
      </c>
      <c r="C2688" s="225" t="s">
        <v>55</v>
      </c>
      <c r="D2688" s="225" t="s">
        <v>163</v>
      </c>
      <c r="E2688" s="225" t="s">
        <v>223</v>
      </c>
      <c r="F2688" s="225"/>
      <c r="G2688" s="232"/>
      <c r="H2688" s="232"/>
      <c r="I2688" s="232"/>
      <c r="J2688" s="207" t="e">
        <f>#REF!+H2688+I2688+G2688</f>
        <v>#REF!</v>
      </c>
      <c r="K2688" s="198">
        <v>1</v>
      </c>
    </row>
    <row r="2689" spans="1:11" ht="13.5" hidden="1">
      <c r="A2689" s="227" t="s">
        <v>319</v>
      </c>
      <c r="B2689" s="225" t="s">
        <v>55</v>
      </c>
      <c r="C2689" s="225" t="s">
        <v>55</v>
      </c>
      <c r="D2689" s="225" t="s">
        <v>163</v>
      </c>
      <c r="E2689" s="225" t="s">
        <v>223</v>
      </c>
      <c r="F2689" s="234">
        <v>300</v>
      </c>
      <c r="G2689" s="235">
        <f>G2690+G2696+G2697</f>
        <v>0</v>
      </c>
      <c r="H2689" s="235">
        <f>H2690+H2696+H2697</f>
        <v>0</v>
      </c>
      <c r="I2689" s="235">
        <f>I2690+I2696+I2697</f>
        <v>0</v>
      </c>
      <c r="J2689" s="207" t="e">
        <f>#REF!+H2689+I2689+G2689</f>
        <v>#REF!</v>
      </c>
      <c r="K2689" s="198">
        <v>1</v>
      </c>
    </row>
    <row r="2690" spans="1:11" ht="25.5" hidden="1">
      <c r="A2690" s="231" t="s">
        <v>320</v>
      </c>
      <c r="B2690" s="225" t="s">
        <v>55</v>
      </c>
      <c r="C2690" s="225" t="s">
        <v>55</v>
      </c>
      <c r="D2690" s="225" t="s">
        <v>163</v>
      </c>
      <c r="E2690" s="225" t="s">
        <v>223</v>
      </c>
      <c r="F2690" s="225">
        <v>310</v>
      </c>
      <c r="G2690" s="228">
        <f>G2691+G2692+G2693+G2694+G2695</f>
        <v>0</v>
      </c>
      <c r="H2690" s="228">
        <f>H2691+H2692+H2693+H2694+H2695</f>
        <v>0</v>
      </c>
      <c r="I2690" s="228">
        <f>I2691+I2692+I2693+I2694+I2695</f>
        <v>0</v>
      </c>
      <c r="J2690" s="207" t="e">
        <f>#REF!+H2690+I2690+G2690</f>
        <v>#REF!</v>
      </c>
      <c r="K2690" s="198">
        <v>1</v>
      </c>
    </row>
    <row r="2691" spans="1:11" ht="38.25" hidden="1">
      <c r="A2691" s="229" t="s">
        <v>321</v>
      </c>
      <c r="B2691" s="225" t="s">
        <v>55</v>
      </c>
      <c r="C2691" s="225" t="s">
        <v>55</v>
      </c>
      <c r="D2691" s="225" t="s">
        <v>163</v>
      </c>
      <c r="E2691" s="225" t="s">
        <v>223</v>
      </c>
      <c r="F2691" s="225"/>
      <c r="G2691" s="232"/>
      <c r="H2691" s="232"/>
      <c r="I2691" s="232"/>
      <c r="J2691" s="207" t="e">
        <f>#REF!+H2691+I2691+G2691</f>
        <v>#REF!</v>
      </c>
      <c r="K2691" s="198">
        <v>1</v>
      </c>
    </row>
    <row r="2692" spans="1:11" hidden="1">
      <c r="A2692" s="229" t="s">
        <v>322</v>
      </c>
      <c r="B2692" s="225" t="s">
        <v>55</v>
      </c>
      <c r="C2692" s="225" t="s">
        <v>55</v>
      </c>
      <c r="D2692" s="225" t="s">
        <v>163</v>
      </c>
      <c r="E2692" s="225"/>
      <c r="F2692" s="225"/>
      <c r="G2692" s="232"/>
      <c r="H2692" s="232"/>
      <c r="I2692" s="232"/>
      <c r="J2692" s="207" t="e">
        <f>#REF!+H2692+I2692+G2692</f>
        <v>#REF!</v>
      </c>
      <c r="K2692" s="198">
        <v>1</v>
      </c>
    </row>
    <row r="2693" spans="1:11" hidden="1">
      <c r="A2693" s="229" t="s">
        <v>323</v>
      </c>
      <c r="B2693" s="225" t="s">
        <v>55</v>
      </c>
      <c r="C2693" s="225" t="s">
        <v>55</v>
      </c>
      <c r="D2693" s="225" t="s">
        <v>163</v>
      </c>
      <c r="E2693" s="225" t="s">
        <v>223</v>
      </c>
      <c r="F2693" s="225"/>
      <c r="G2693" s="232"/>
      <c r="H2693" s="232"/>
      <c r="I2693" s="232"/>
      <c r="J2693" s="207" t="e">
        <f>#REF!+H2693+I2693+G2693</f>
        <v>#REF!</v>
      </c>
      <c r="K2693" s="198">
        <v>1</v>
      </c>
    </row>
    <row r="2694" spans="1:11" ht="38.25" hidden="1">
      <c r="A2694" s="229" t="s">
        <v>324</v>
      </c>
      <c r="B2694" s="225" t="s">
        <v>55</v>
      </c>
      <c r="C2694" s="225" t="s">
        <v>55</v>
      </c>
      <c r="D2694" s="225" t="s">
        <v>163</v>
      </c>
      <c r="E2694" s="225" t="s">
        <v>223</v>
      </c>
      <c r="F2694" s="225"/>
      <c r="G2694" s="230"/>
      <c r="H2694" s="230"/>
      <c r="I2694" s="230"/>
      <c r="J2694" s="207" t="e">
        <f>#REF!+H2694+I2694+G2694</f>
        <v>#REF!</v>
      </c>
      <c r="K2694" s="198">
        <v>1</v>
      </c>
    </row>
    <row r="2695" spans="1:11" hidden="1">
      <c r="A2695" s="229" t="s">
        <v>220</v>
      </c>
      <c r="B2695" s="225" t="s">
        <v>55</v>
      </c>
      <c r="C2695" s="225" t="s">
        <v>55</v>
      </c>
      <c r="D2695" s="225" t="s">
        <v>163</v>
      </c>
      <c r="E2695" s="225" t="s">
        <v>223</v>
      </c>
      <c r="F2695" s="225"/>
      <c r="G2695" s="232"/>
      <c r="H2695" s="232"/>
      <c r="I2695" s="232"/>
      <c r="J2695" s="207" t="e">
        <f>#REF!+H2695+I2695+G2695</f>
        <v>#REF!</v>
      </c>
      <c r="K2695" s="198">
        <v>1</v>
      </c>
    </row>
    <row r="2696" spans="1:11" hidden="1">
      <c r="A2696" s="231" t="s">
        <v>325</v>
      </c>
      <c r="B2696" s="225" t="s">
        <v>55</v>
      </c>
      <c r="C2696" s="225" t="s">
        <v>55</v>
      </c>
      <c r="D2696" s="225" t="s">
        <v>163</v>
      </c>
      <c r="E2696" s="225" t="s">
        <v>223</v>
      </c>
      <c r="F2696" s="225">
        <v>320</v>
      </c>
      <c r="G2696" s="232"/>
      <c r="H2696" s="232"/>
      <c r="I2696" s="232"/>
      <c r="J2696" s="207" t="e">
        <f>#REF!+H2696+I2696+G2696</f>
        <v>#REF!</v>
      </c>
      <c r="K2696" s="198">
        <v>1</v>
      </c>
    </row>
    <row r="2697" spans="1:11" ht="25.5" hidden="1">
      <c r="A2697" s="231" t="s">
        <v>326</v>
      </c>
      <c r="B2697" s="225" t="s">
        <v>55</v>
      </c>
      <c r="C2697" s="225" t="s">
        <v>55</v>
      </c>
      <c r="D2697" s="225" t="s">
        <v>163</v>
      </c>
      <c r="E2697" s="225" t="s">
        <v>223</v>
      </c>
      <c r="F2697" s="225">
        <v>340</v>
      </c>
      <c r="G2697" s="228">
        <f>G2698+G2699+G2700+G2701+G2702+G2703+G2704+G2705+G2706</f>
        <v>0</v>
      </c>
      <c r="H2697" s="228">
        <f>H2698+H2699+H2700+H2701+H2702+H2703+H2704+H2705+H2706</f>
        <v>0</v>
      </c>
      <c r="I2697" s="228">
        <f>I2698+I2699+I2700+I2701+I2702+I2703+I2704+I2705+I2706</f>
        <v>0</v>
      </c>
      <c r="J2697" s="207" t="e">
        <f>#REF!+H2697+I2697+G2697</f>
        <v>#REF!</v>
      </c>
      <c r="K2697" s="198">
        <v>1</v>
      </c>
    </row>
    <row r="2698" spans="1:11" hidden="1">
      <c r="A2698" s="229" t="s">
        <v>327</v>
      </c>
      <c r="B2698" s="225" t="s">
        <v>55</v>
      </c>
      <c r="C2698" s="225" t="s">
        <v>55</v>
      </c>
      <c r="D2698" s="225" t="s">
        <v>163</v>
      </c>
      <c r="E2698" s="225" t="s">
        <v>223</v>
      </c>
      <c r="F2698" s="225"/>
      <c r="G2698" s="232"/>
      <c r="H2698" s="232"/>
      <c r="I2698" s="232"/>
      <c r="J2698" s="207" t="e">
        <f>#REF!+H2698+I2698+G2698</f>
        <v>#REF!</v>
      </c>
      <c r="K2698" s="198">
        <v>1</v>
      </c>
    </row>
    <row r="2699" spans="1:11" hidden="1">
      <c r="A2699" s="229" t="s">
        <v>328</v>
      </c>
      <c r="B2699" s="225" t="s">
        <v>55</v>
      </c>
      <c r="C2699" s="225" t="s">
        <v>55</v>
      </c>
      <c r="D2699" s="225" t="s">
        <v>163</v>
      </c>
      <c r="E2699" s="225" t="s">
        <v>223</v>
      </c>
      <c r="F2699" s="225"/>
      <c r="G2699" s="230"/>
      <c r="H2699" s="230"/>
      <c r="I2699" s="230"/>
      <c r="J2699" s="207" t="e">
        <f>#REF!+H2699+I2699+G2699</f>
        <v>#REF!</v>
      </c>
      <c r="K2699" s="198">
        <v>1</v>
      </c>
    </row>
    <row r="2700" spans="1:11" hidden="1">
      <c r="A2700" s="229" t="s">
        <v>329</v>
      </c>
      <c r="B2700" s="225" t="s">
        <v>55</v>
      </c>
      <c r="C2700" s="225" t="s">
        <v>55</v>
      </c>
      <c r="D2700" s="225" t="s">
        <v>163</v>
      </c>
      <c r="E2700" s="225" t="s">
        <v>223</v>
      </c>
      <c r="F2700" s="225"/>
      <c r="G2700" s="230"/>
      <c r="H2700" s="230"/>
      <c r="I2700" s="230"/>
      <c r="J2700" s="207" t="e">
        <f>#REF!+H2700+I2700+G2700</f>
        <v>#REF!</v>
      </c>
      <c r="K2700" s="198">
        <v>1</v>
      </c>
    </row>
    <row r="2701" spans="1:11" hidden="1">
      <c r="A2701" s="229" t="s">
        <v>330</v>
      </c>
      <c r="B2701" s="225" t="s">
        <v>55</v>
      </c>
      <c r="C2701" s="225" t="s">
        <v>55</v>
      </c>
      <c r="D2701" s="225" t="s">
        <v>163</v>
      </c>
      <c r="E2701" s="225" t="s">
        <v>223</v>
      </c>
      <c r="F2701" s="225"/>
      <c r="G2701" s="230"/>
      <c r="H2701" s="230"/>
      <c r="I2701" s="230"/>
      <c r="J2701" s="207" t="e">
        <f>#REF!+H2701+I2701+G2701</f>
        <v>#REF!</v>
      </c>
      <c r="K2701" s="198">
        <v>1</v>
      </c>
    </row>
    <row r="2702" spans="1:11" hidden="1">
      <c r="A2702" s="229" t="s">
        <v>331</v>
      </c>
      <c r="B2702" s="225" t="s">
        <v>55</v>
      </c>
      <c r="C2702" s="225" t="s">
        <v>55</v>
      </c>
      <c r="D2702" s="225" t="s">
        <v>163</v>
      </c>
      <c r="E2702" s="225" t="s">
        <v>223</v>
      </c>
      <c r="F2702" s="225"/>
      <c r="G2702" s="230"/>
      <c r="H2702" s="230"/>
      <c r="I2702" s="230"/>
      <c r="J2702" s="207" t="e">
        <f>#REF!+H2702+I2702+G2702</f>
        <v>#REF!</v>
      </c>
      <c r="K2702" s="198">
        <v>1</v>
      </c>
    </row>
    <row r="2703" spans="1:11" hidden="1">
      <c r="A2703" s="229" t="s">
        <v>332</v>
      </c>
      <c r="B2703" s="225" t="s">
        <v>55</v>
      </c>
      <c r="C2703" s="225" t="s">
        <v>55</v>
      </c>
      <c r="D2703" s="225" t="s">
        <v>163</v>
      </c>
      <c r="E2703" s="225" t="s">
        <v>223</v>
      </c>
      <c r="F2703" s="225"/>
      <c r="G2703" s="230"/>
      <c r="H2703" s="230"/>
      <c r="I2703" s="230"/>
      <c r="J2703" s="207" t="e">
        <f>#REF!+H2703+I2703+G2703</f>
        <v>#REF!</v>
      </c>
      <c r="K2703" s="198">
        <v>1</v>
      </c>
    </row>
    <row r="2704" spans="1:11" ht="25.5" hidden="1">
      <c r="A2704" s="229" t="s">
        <v>333</v>
      </c>
      <c r="B2704" s="225" t="s">
        <v>55</v>
      </c>
      <c r="C2704" s="225" t="s">
        <v>55</v>
      </c>
      <c r="D2704" s="225" t="s">
        <v>163</v>
      </c>
      <c r="E2704" s="225" t="s">
        <v>223</v>
      </c>
      <c r="F2704" s="225"/>
      <c r="G2704" s="230"/>
      <c r="H2704" s="230"/>
      <c r="I2704" s="230"/>
      <c r="J2704" s="207" t="e">
        <f>#REF!+H2704+I2704+G2704</f>
        <v>#REF!</v>
      </c>
      <c r="K2704" s="198">
        <v>1</v>
      </c>
    </row>
    <row r="2705" spans="1:13" ht="25.5" hidden="1">
      <c r="A2705" s="229" t="s">
        <v>334</v>
      </c>
      <c r="B2705" s="225" t="s">
        <v>55</v>
      </c>
      <c r="C2705" s="225" t="s">
        <v>55</v>
      </c>
      <c r="D2705" s="225" t="s">
        <v>163</v>
      </c>
      <c r="E2705" s="225" t="s">
        <v>248</v>
      </c>
      <c r="F2705" s="225"/>
      <c r="G2705" s="230"/>
      <c r="H2705" s="230"/>
      <c r="I2705" s="230"/>
      <c r="J2705" s="207" t="e">
        <f>#REF!+H2705+I2705+G2705</f>
        <v>#REF!</v>
      </c>
      <c r="K2705" s="198">
        <v>1</v>
      </c>
    </row>
    <row r="2706" spans="1:13" hidden="1">
      <c r="A2706" s="229" t="s">
        <v>335</v>
      </c>
      <c r="B2706" s="225" t="s">
        <v>55</v>
      </c>
      <c r="C2706" s="225" t="s">
        <v>55</v>
      </c>
      <c r="D2706" s="225" t="s">
        <v>163</v>
      </c>
      <c r="E2706" s="225" t="s">
        <v>223</v>
      </c>
      <c r="F2706" s="225"/>
      <c r="G2706" s="230"/>
      <c r="H2706" s="230"/>
      <c r="I2706" s="230"/>
      <c r="J2706" s="207" t="e">
        <f>#REF!+H2706+I2706+G2706</f>
        <v>#REF!</v>
      </c>
      <c r="K2706" s="198">
        <v>1</v>
      </c>
    </row>
    <row r="2707" spans="1:13">
      <c r="A2707" s="208" t="s">
        <v>374</v>
      </c>
      <c r="B2707" s="215" t="s">
        <v>56</v>
      </c>
      <c r="C2707" s="216"/>
      <c r="D2707" s="216"/>
      <c r="E2707" s="216"/>
      <c r="F2707" s="216"/>
      <c r="G2707" s="217">
        <f>G2708</f>
        <v>20893.5</v>
      </c>
      <c r="H2707" s="217">
        <f>H2708</f>
        <v>20937.599999999999</v>
      </c>
      <c r="I2707" s="217">
        <f>I2708</f>
        <v>21087.599999999999</v>
      </c>
      <c r="J2707" s="207">
        <f>H2707+I2707+G2707</f>
        <v>62918.7</v>
      </c>
      <c r="K2707" s="198">
        <v>1</v>
      </c>
      <c r="L2707" s="283" t="e">
        <f>#REF!-#REF!</f>
        <v>#REF!</v>
      </c>
      <c r="M2707" s="283" t="e">
        <f>G2707-#REF!</f>
        <v>#REF!</v>
      </c>
    </row>
    <row r="2708" spans="1:13">
      <c r="A2708" s="218" t="s">
        <v>49</v>
      </c>
      <c r="B2708" s="219" t="s">
        <v>56</v>
      </c>
      <c r="C2708" s="219" t="s">
        <v>50</v>
      </c>
      <c r="D2708" s="219"/>
      <c r="E2708" s="219"/>
      <c r="F2708" s="219"/>
      <c r="G2708" s="220">
        <f>G2799</f>
        <v>20893.5</v>
      </c>
      <c r="H2708" s="220">
        <f>H2799</f>
        <v>20937.599999999999</v>
      </c>
      <c r="I2708" s="220">
        <f>I2799</f>
        <v>21087.599999999999</v>
      </c>
      <c r="J2708" s="207">
        <f>H2708+I2708+G2708</f>
        <v>62918.7</v>
      </c>
      <c r="K2708" s="198">
        <v>1</v>
      </c>
      <c r="L2708" s="283" t="e">
        <f>#REF!-#REF!</f>
        <v>#REF!</v>
      </c>
      <c r="M2708" s="283" t="e">
        <f>G2708-#REF!</f>
        <v>#REF!</v>
      </c>
    </row>
    <row r="2709" spans="1:13" customFormat="1" ht="25.5" hidden="1">
      <c r="A2709" s="254" t="s">
        <v>375</v>
      </c>
      <c r="B2709" s="255" t="s">
        <v>56</v>
      </c>
      <c r="C2709" s="255" t="s">
        <v>50</v>
      </c>
      <c r="D2709" s="255"/>
      <c r="E2709" s="255"/>
      <c r="F2709" s="255"/>
      <c r="G2709" s="256"/>
      <c r="H2709" s="256"/>
      <c r="I2709" s="256"/>
      <c r="J2709" s="207" t="e">
        <f>#REF!+H2709+I2709+G2709</f>
        <v>#REF!</v>
      </c>
      <c r="K2709">
        <v>0</v>
      </c>
    </row>
    <row r="2710" spans="1:13" customFormat="1" ht="25.5" hidden="1">
      <c r="A2710" s="254" t="s">
        <v>376</v>
      </c>
      <c r="B2710" s="255" t="s">
        <v>56</v>
      </c>
      <c r="C2710" s="255" t="s">
        <v>50</v>
      </c>
      <c r="D2710" s="255"/>
      <c r="E2710" s="255"/>
      <c r="F2710" s="255"/>
      <c r="G2710" s="256"/>
      <c r="H2710" s="256"/>
      <c r="I2710" s="256"/>
      <c r="J2710" s="207" t="e">
        <f>#REF!+H2710+I2710+G2710</f>
        <v>#REF!</v>
      </c>
      <c r="K2710">
        <v>0</v>
      </c>
    </row>
    <row r="2711" spans="1:13" customFormat="1" ht="51" hidden="1">
      <c r="A2711" s="254" t="s">
        <v>378</v>
      </c>
      <c r="B2711" s="255" t="s">
        <v>56</v>
      </c>
      <c r="C2711" s="255" t="s">
        <v>50</v>
      </c>
      <c r="D2711" s="255"/>
      <c r="E2711" s="255"/>
      <c r="F2711" s="255"/>
      <c r="G2711" s="256"/>
      <c r="H2711" s="256"/>
      <c r="I2711" s="256"/>
      <c r="J2711" s="207" t="e">
        <f>#REF!+H2711+I2711+G2711</f>
        <v>#REF!</v>
      </c>
      <c r="K2711">
        <v>0</v>
      </c>
    </row>
    <row r="2712" spans="1:13" customFormat="1" hidden="1">
      <c r="A2712" s="254" t="s">
        <v>379</v>
      </c>
      <c r="B2712" s="255" t="s">
        <v>56</v>
      </c>
      <c r="C2712" s="255" t="s">
        <v>50</v>
      </c>
      <c r="D2712" s="255"/>
      <c r="E2712" s="255" t="s">
        <v>380</v>
      </c>
      <c r="F2712" s="255"/>
      <c r="G2712" s="256"/>
      <c r="H2712" s="256"/>
      <c r="I2712" s="256"/>
      <c r="J2712" s="207" t="e">
        <f>#REF!+H2712+I2712+G2712</f>
        <v>#REF!</v>
      </c>
      <c r="K2712">
        <v>0</v>
      </c>
    </row>
    <row r="2713" spans="1:13" customFormat="1" hidden="1">
      <c r="A2713" s="254" t="s">
        <v>381</v>
      </c>
      <c r="B2713" s="255" t="s">
        <v>56</v>
      </c>
      <c r="C2713" s="255" t="s">
        <v>50</v>
      </c>
      <c r="D2713" s="255"/>
      <c r="E2713" s="255" t="s">
        <v>382</v>
      </c>
      <c r="F2713" s="255"/>
      <c r="G2713" s="256"/>
      <c r="H2713" s="256"/>
      <c r="I2713" s="256"/>
      <c r="J2713" s="207" t="e">
        <f>#REF!+H2713+I2713+G2713</f>
        <v>#REF!</v>
      </c>
      <c r="K2713">
        <v>0</v>
      </c>
    </row>
    <row r="2714" spans="1:13" customFormat="1" hidden="1">
      <c r="A2714" s="241" t="s">
        <v>212</v>
      </c>
      <c r="B2714" s="242"/>
      <c r="C2714" s="242"/>
      <c r="D2714" s="242"/>
      <c r="E2714" s="242"/>
      <c r="F2714" s="242"/>
      <c r="G2714" s="243">
        <f>G2715+G2721+G2759+G2762+G2765+G2767+G2772</f>
        <v>0</v>
      </c>
      <c r="H2714" s="243">
        <f>H2715+H2721+H2759+H2762+H2765+H2767+H2772</f>
        <v>0</v>
      </c>
      <c r="I2714" s="243">
        <f>I2715+I2721+I2759+I2762+I2765+I2767+I2772</f>
        <v>0</v>
      </c>
      <c r="J2714" s="207" t="e">
        <f>#REF!+H2714+I2714+G2714</f>
        <v>#REF!</v>
      </c>
      <c r="K2714">
        <v>0</v>
      </c>
    </row>
    <row r="2715" spans="1:13" customFormat="1" ht="27" hidden="1">
      <c r="A2715" s="244" t="s">
        <v>213</v>
      </c>
      <c r="B2715" s="242" t="s">
        <v>56</v>
      </c>
      <c r="C2715" s="242" t="s">
        <v>50</v>
      </c>
      <c r="D2715" s="242"/>
      <c r="E2715" s="242" t="s">
        <v>214</v>
      </c>
      <c r="F2715" s="242"/>
      <c r="G2715" s="245">
        <f>G2716+G2717+G2720</f>
        <v>0</v>
      </c>
      <c r="H2715" s="245">
        <f>H2716+H2717+H2720</f>
        <v>0</v>
      </c>
      <c r="I2715" s="245">
        <f>I2716+I2717+I2720</f>
        <v>0</v>
      </c>
      <c r="J2715" s="207" t="e">
        <f>#REF!+H2715+I2715+G2715</f>
        <v>#REF!</v>
      </c>
      <c r="K2715">
        <v>0</v>
      </c>
    </row>
    <row r="2716" spans="1:13" customFormat="1" hidden="1">
      <c r="A2716" s="246" t="s">
        <v>216</v>
      </c>
      <c r="B2716" s="242" t="s">
        <v>56</v>
      </c>
      <c r="C2716" s="242" t="s">
        <v>50</v>
      </c>
      <c r="D2716" s="242"/>
      <c r="E2716" s="242" t="s">
        <v>217</v>
      </c>
      <c r="F2716" s="242">
        <v>211</v>
      </c>
      <c r="G2716" s="245"/>
      <c r="H2716" s="245"/>
      <c r="I2716" s="245"/>
      <c r="J2716" s="207" t="e">
        <f>#REF!+H2716+I2716+G2716</f>
        <v>#REF!</v>
      </c>
      <c r="K2716">
        <v>0</v>
      </c>
    </row>
    <row r="2717" spans="1:13" customFormat="1" hidden="1">
      <c r="A2717" s="247" t="s">
        <v>218</v>
      </c>
      <c r="B2717" s="242" t="s">
        <v>56</v>
      </c>
      <c r="C2717" s="242" t="s">
        <v>50</v>
      </c>
      <c r="D2717" s="242"/>
      <c r="E2717" s="242" t="s">
        <v>217</v>
      </c>
      <c r="F2717" s="242">
        <v>212</v>
      </c>
      <c r="G2717" s="245">
        <f>G2718+G2719</f>
        <v>0</v>
      </c>
      <c r="H2717" s="245">
        <f>H2718+H2719</f>
        <v>0</v>
      </c>
      <c r="I2717" s="245">
        <f>I2718+I2719</f>
        <v>0</v>
      </c>
      <c r="J2717" s="207" t="e">
        <f>#REF!+H2717+I2717+G2717</f>
        <v>#REF!</v>
      </c>
      <c r="K2717">
        <v>0</v>
      </c>
    </row>
    <row r="2718" spans="1:13" customFormat="1" hidden="1">
      <c r="A2718" s="246" t="s">
        <v>219</v>
      </c>
      <c r="B2718" s="242" t="s">
        <v>56</v>
      </c>
      <c r="C2718" s="242" t="s">
        <v>50</v>
      </c>
      <c r="D2718" s="242"/>
      <c r="E2718" s="242" t="s">
        <v>217</v>
      </c>
      <c r="F2718" s="242"/>
      <c r="G2718" s="245"/>
      <c r="H2718" s="245"/>
      <c r="I2718" s="245"/>
      <c r="J2718" s="207" t="e">
        <f>#REF!+H2718+I2718+G2718</f>
        <v>#REF!</v>
      </c>
      <c r="K2718">
        <v>0</v>
      </c>
    </row>
    <row r="2719" spans="1:13" customFormat="1" hidden="1">
      <c r="A2719" s="246" t="s">
        <v>220</v>
      </c>
      <c r="B2719" s="242" t="s">
        <v>56</v>
      </c>
      <c r="C2719" s="242" t="s">
        <v>50</v>
      </c>
      <c r="D2719" s="242"/>
      <c r="E2719" s="242" t="s">
        <v>217</v>
      </c>
      <c r="F2719" s="242"/>
      <c r="G2719" s="248"/>
      <c r="H2719" s="248"/>
      <c r="I2719" s="248"/>
      <c r="J2719" s="207" t="e">
        <f>#REF!+H2719+I2719+G2719</f>
        <v>#REF!</v>
      </c>
      <c r="K2719">
        <v>0</v>
      </c>
    </row>
    <row r="2720" spans="1:13" customFormat="1" hidden="1">
      <c r="A2720" s="247" t="s">
        <v>221</v>
      </c>
      <c r="B2720" s="242" t="s">
        <v>56</v>
      </c>
      <c r="C2720" s="242" t="s">
        <v>50</v>
      </c>
      <c r="D2720" s="242"/>
      <c r="E2720" s="242" t="s">
        <v>217</v>
      </c>
      <c r="F2720" s="242">
        <v>213</v>
      </c>
      <c r="G2720" s="245"/>
      <c r="H2720" s="245"/>
      <c r="I2720" s="245"/>
      <c r="J2720" s="207" t="e">
        <f>#REF!+H2720+I2720+G2720</f>
        <v>#REF!</v>
      </c>
      <c r="K2720">
        <v>0</v>
      </c>
    </row>
    <row r="2721" spans="1:11" customFormat="1" ht="13.5" hidden="1">
      <c r="A2721" s="244" t="s">
        <v>222</v>
      </c>
      <c r="B2721" s="242" t="s">
        <v>56</v>
      </c>
      <c r="C2721" s="242" t="s">
        <v>50</v>
      </c>
      <c r="D2721" s="242"/>
      <c r="E2721" s="242" t="s">
        <v>223</v>
      </c>
      <c r="F2721" s="242">
        <v>220</v>
      </c>
      <c r="G2721" s="245">
        <f>G2722+G2723+G2726+G2731+G2732+G2742</f>
        <v>0</v>
      </c>
      <c r="H2721" s="245">
        <f>H2722+H2723+H2726+H2731+H2732+H2742</f>
        <v>0</v>
      </c>
      <c r="I2721" s="245">
        <f>I2722+I2723+I2726+I2731+I2732+I2742</f>
        <v>0</v>
      </c>
      <c r="J2721" s="207" t="e">
        <f>#REF!+H2721+I2721+G2721</f>
        <v>#REF!</v>
      </c>
      <c r="K2721">
        <v>0</v>
      </c>
    </row>
    <row r="2722" spans="1:11" customFormat="1" hidden="1">
      <c r="A2722" s="246" t="s">
        <v>224</v>
      </c>
      <c r="B2722" s="242" t="s">
        <v>56</v>
      </c>
      <c r="C2722" s="242" t="s">
        <v>50</v>
      </c>
      <c r="D2722" s="242"/>
      <c r="E2722" s="242" t="s">
        <v>223</v>
      </c>
      <c r="F2722" s="242">
        <v>221</v>
      </c>
      <c r="G2722" s="245"/>
      <c r="H2722" s="245"/>
      <c r="I2722" s="245"/>
      <c r="J2722" s="207" t="e">
        <f>#REF!+H2722+I2722+G2722</f>
        <v>#REF!</v>
      </c>
      <c r="K2722">
        <v>0</v>
      </c>
    </row>
    <row r="2723" spans="1:11" customFormat="1" ht="13.5" hidden="1">
      <c r="A2723" s="244" t="s">
        <v>225</v>
      </c>
      <c r="B2723" s="242" t="s">
        <v>56</v>
      </c>
      <c r="C2723" s="242" t="s">
        <v>50</v>
      </c>
      <c r="D2723" s="242"/>
      <c r="E2723" s="242" t="s">
        <v>223</v>
      </c>
      <c r="F2723" s="242">
        <v>222</v>
      </c>
      <c r="G2723" s="248">
        <f>G2724+G2725</f>
        <v>0</v>
      </c>
      <c r="H2723" s="248">
        <f>H2724+H2725</f>
        <v>0</v>
      </c>
      <c r="I2723" s="248">
        <f>I2724+I2725</f>
        <v>0</v>
      </c>
      <c r="J2723" s="207" t="e">
        <f>#REF!+H2723+I2723+G2723</f>
        <v>#REF!</v>
      </c>
      <c r="K2723">
        <v>0</v>
      </c>
    </row>
    <row r="2724" spans="1:11" customFormat="1" hidden="1">
      <c r="A2724" s="246" t="s">
        <v>226</v>
      </c>
      <c r="B2724" s="242" t="s">
        <v>56</v>
      </c>
      <c r="C2724" s="242" t="s">
        <v>50</v>
      </c>
      <c r="D2724" s="242"/>
      <c r="E2724" s="242" t="s">
        <v>223</v>
      </c>
      <c r="F2724" s="242"/>
      <c r="G2724" s="248"/>
      <c r="H2724" s="248"/>
      <c r="I2724" s="248"/>
      <c r="J2724" s="207" t="e">
        <f>#REF!+H2724+I2724+G2724</f>
        <v>#REF!</v>
      </c>
      <c r="K2724">
        <v>0</v>
      </c>
    </row>
    <row r="2725" spans="1:11" customFormat="1" ht="25.5" hidden="1">
      <c r="A2725" s="246" t="s">
        <v>227</v>
      </c>
      <c r="B2725" s="242" t="s">
        <v>56</v>
      </c>
      <c r="C2725" s="242" t="s">
        <v>50</v>
      </c>
      <c r="D2725" s="242"/>
      <c r="E2725" s="242" t="s">
        <v>223</v>
      </c>
      <c r="F2725" s="242"/>
      <c r="G2725" s="248"/>
      <c r="H2725" s="248"/>
      <c r="I2725" s="248"/>
      <c r="J2725" s="207" t="e">
        <f>#REF!+H2725+I2725+G2725</f>
        <v>#REF!</v>
      </c>
      <c r="K2725">
        <v>0</v>
      </c>
    </row>
    <row r="2726" spans="1:11" customFormat="1" ht="13.5" hidden="1">
      <c r="A2726" s="244" t="s">
        <v>228</v>
      </c>
      <c r="B2726" s="242" t="s">
        <v>56</v>
      </c>
      <c r="C2726" s="242" t="s">
        <v>50</v>
      </c>
      <c r="D2726" s="242"/>
      <c r="E2726" s="242" t="s">
        <v>223</v>
      </c>
      <c r="F2726" s="242">
        <v>223</v>
      </c>
      <c r="G2726" s="245">
        <f>G2727+G2728+G2729+G2730</f>
        <v>0</v>
      </c>
      <c r="H2726" s="245">
        <f>H2727+H2728+H2729+H2730</f>
        <v>0</v>
      </c>
      <c r="I2726" s="245">
        <f>I2727+I2728+I2729+I2730</f>
        <v>0</v>
      </c>
      <c r="J2726" s="207" t="e">
        <f>#REF!+H2726+I2726+G2726</f>
        <v>#REF!</v>
      </c>
      <c r="K2726">
        <v>0</v>
      </c>
    </row>
    <row r="2727" spans="1:11" customFormat="1" hidden="1">
      <c r="A2727" s="246" t="s">
        <v>229</v>
      </c>
      <c r="B2727" s="242" t="s">
        <v>56</v>
      </c>
      <c r="C2727" s="242" t="s">
        <v>50</v>
      </c>
      <c r="D2727" s="242"/>
      <c r="E2727" s="242" t="s">
        <v>223</v>
      </c>
      <c r="F2727" s="242"/>
      <c r="G2727" s="245"/>
      <c r="H2727" s="245"/>
      <c r="I2727" s="245"/>
      <c r="J2727" s="207" t="e">
        <f>#REF!+H2727+I2727+G2727</f>
        <v>#REF!</v>
      </c>
      <c r="K2727">
        <v>0</v>
      </c>
    </row>
    <row r="2728" spans="1:11" customFormat="1" hidden="1">
      <c r="A2728" s="246" t="s">
        <v>230</v>
      </c>
      <c r="B2728" s="242" t="s">
        <v>56</v>
      </c>
      <c r="C2728" s="242" t="s">
        <v>50</v>
      </c>
      <c r="D2728" s="242"/>
      <c r="E2728" s="242" t="s">
        <v>223</v>
      </c>
      <c r="F2728" s="242"/>
      <c r="G2728" s="245"/>
      <c r="H2728" s="245"/>
      <c r="I2728" s="245"/>
      <c r="J2728" s="207" t="e">
        <f>#REF!+H2728+I2728+G2728</f>
        <v>#REF!</v>
      </c>
      <c r="K2728">
        <v>0</v>
      </c>
    </row>
    <row r="2729" spans="1:11" customFormat="1" hidden="1">
      <c r="A2729" s="246" t="s">
        <v>231</v>
      </c>
      <c r="B2729" s="242" t="s">
        <v>56</v>
      </c>
      <c r="C2729" s="242" t="s">
        <v>50</v>
      </c>
      <c r="D2729" s="242"/>
      <c r="E2729" s="242" t="s">
        <v>223</v>
      </c>
      <c r="F2729" s="242"/>
      <c r="G2729" s="245"/>
      <c r="H2729" s="245"/>
      <c r="I2729" s="245"/>
      <c r="J2729" s="207" t="e">
        <f>#REF!+H2729+I2729+G2729</f>
        <v>#REF!</v>
      </c>
      <c r="K2729">
        <v>0</v>
      </c>
    </row>
    <row r="2730" spans="1:11" customFormat="1" hidden="1">
      <c r="A2730" s="246" t="s">
        <v>232</v>
      </c>
      <c r="B2730" s="242" t="s">
        <v>56</v>
      </c>
      <c r="C2730" s="242" t="s">
        <v>50</v>
      </c>
      <c r="D2730" s="242"/>
      <c r="E2730" s="242" t="s">
        <v>223</v>
      </c>
      <c r="F2730" s="242"/>
      <c r="G2730" s="245"/>
      <c r="H2730" s="245"/>
      <c r="I2730" s="245"/>
      <c r="J2730" s="207" t="e">
        <f>#REF!+H2730+I2730+G2730</f>
        <v>#REF!</v>
      </c>
      <c r="K2730">
        <v>0</v>
      </c>
    </row>
    <row r="2731" spans="1:11" customFormat="1" ht="13.5" hidden="1">
      <c r="A2731" s="244" t="s">
        <v>233</v>
      </c>
      <c r="B2731" s="242" t="s">
        <v>56</v>
      </c>
      <c r="C2731" s="242" t="s">
        <v>50</v>
      </c>
      <c r="D2731" s="242"/>
      <c r="E2731" s="242" t="s">
        <v>223</v>
      </c>
      <c r="F2731" s="242">
        <v>224</v>
      </c>
      <c r="G2731" s="248"/>
      <c r="H2731" s="248"/>
      <c r="I2731" s="248"/>
      <c r="J2731" s="207" t="e">
        <f>#REF!+H2731+I2731+G2731</f>
        <v>#REF!</v>
      </c>
      <c r="K2731">
        <v>0</v>
      </c>
    </row>
    <row r="2732" spans="1:11" customFormat="1" ht="13.5" hidden="1">
      <c r="A2732" s="244" t="s">
        <v>234</v>
      </c>
      <c r="B2732" s="242" t="s">
        <v>56</v>
      </c>
      <c r="C2732" s="242" t="s">
        <v>50</v>
      </c>
      <c r="D2732" s="242"/>
      <c r="E2732" s="242" t="s">
        <v>223</v>
      </c>
      <c r="F2732" s="242">
        <v>225</v>
      </c>
      <c r="G2732" s="245">
        <f>G2733+G2734+G2735+G2736+G2737+G2738+G2739+G2740+G2741</f>
        <v>0</v>
      </c>
      <c r="H2732" s="245">
        <f>H2733+H2734+H2735+H2736+H2737+H2738+H2739+H2740+H2741</f>
        <v>0</v>
      </c>
      <c r="I2732" s="245">
        <f>I2733+I2734+I2735+I2736+I2737+I2738+I2739+I2740+I2741</f>
        <v>0</v>
      </c>
      <c r="J2732" s="207" t="e">
        <f>#REF!+H2732+I2732+G2732</f>
        <v>#REF!</v>
      </c>
      <c r="K2732">
        <v>0</v>
      </c>
    </row>
    <row r="2733" spans="1:11" customFormat="1" ht="38.25" hidden="1">
      <c r="A2733" s="246" t="s">
        <v>235</v>
      </c>
      <c r="B2733" s="242" t="s">
        <v>56</v>
      </c>
      <c r="C2733" s="242" t="s">
        <v>50</v>
      </c>
      <c r="D2733" s="242"/>
      <c r="E2733" s="242" t="s">
        <v>223</v>
      </c>
      <c r="F2733" s="242"/>
      <c r="G2733" s="248"/>
      <c r="H2733" s="248"/>
      <c r="I2733" s="248"/>
      <c r="J2733" s="207" t="e">
        <f>#REF!+H2733+I2733+G2733</f>
        <v>#REF!</v>
      </c>
      <c r="K2733">
        <v>0</v>
      </c>
    </row>
    <row r="2734" spans="1:11" customFormat="1" hidden="1">
      <c r="A2734" s="246" t="s">
        <v>236</v>
      </c>
      <c r="B2734" s="242" t="s">
        <v>56</v>
      </c>
      <c r="C2734" s="242" t="s">
        <v>50</v>
      </c>
      <c r="D2734" s="242"/>
      <c r="E2734" s="242" t="s">
        <v>223</v>
      </c>
      <c r="F2734" s="242"/>
      <c r="G2734" s="245"/>
      <c r="H2734" s="245"/>
      <c r="I2734" s="245"/>
      <c r="J2734" s="207" t="e">
        <f>#REF!+H2734+I2734+G2734</f>
        <v>#REF!</v>
      </c>
      <c r="K2734">
        <v>0</v>
      </c>
    </row>
    <row r="2735" spans="1:11" customFormat="1" hidden="1">
      <c r="A2735" s="246" t="s">
        <v>237</v>
      </c>
      <c r="B2735" s="242" t="s">
        <v>56</v>
      </c>
      <c r="C2735" s="242" t="s">
        <v>50</v>
      </c>
      <c r="D2735" s="242"/>
      <c r="E2735" s="242" t="s">
        <v>223</v>
      </c>
      <c r="F2735" s="242"/>
      <c r="G2735" s="248"/>
      <c r="H2735" s="248"/>
      <c r="I2735" s="248"/>
      <c r="J2735" s="207" t="e">
        <f>#REF!+H2735+I2735+G2735</f>
        <v>#REF!</v>
      </c>
      <c r="K2735">
        <v>0</v>
      </c>
    </row>
    <row r="2736" spans="1:11" customFormat="1" hidden="1">
      <c r="A2736" s="246" t="s">
        <v>238</v>
      </c>
      <c r="B2736" s="242" t="s">
        <v>56</v>
      </c>
      <c r="C2736" s="242" t="s">
        <v>50</v>
      </c>
      <c r="D2736" s="242"/>
      <c r="E2736" s="242" t="s">
        <v>223</v>
      </c>
      <c r="F2736" s="242"/>
      <c r="G2736" s="245"/>
      <c r="H2736" s="245"/>
      <c r="I2736" s="245"/>
      <c r="J2736" s="207" t="e">
        <f>#REF!+H2736+I2736+G2736</f>
        <v>#REF!</v>
      </c>
      <c r="K2736">
        <v>0</v>
      </c>
    </row>
    <row r="2737" spans="1:11" customFormat="1" ht="38.25" hidden="1">
      <c r="A2737" s="246" t="s">
        <v>239</v>
      </c>
      <c r="B2737" s="242" t="s">
        <v>56</v>
      </c>
      <c r="C2737" s="242" t="s">
        <v>50</v>
      </c>
      <c r="D2737" s="242"/>
      <c r="E2737" s="242" t="s">
        <v>223</v>
      </c>
      <c r="F2737" s="242"/>
      <c r="G2737" s="245"/>
      <c r="H2737" s="245"/>
      <c r="I2737" s="245"/>
      <c r="J2737" s="207" t="e">
        <f>#REF!+H2737+I2737+G2737</f>
        <v>#REF!</v>
      </c>
      <c r="K2737">
        <v>0</v>
      </c>
    </row>
    <row r="2738" spans="1:11" customFormat="1" hidden="1">
      <c r="A2738" s="246" t="s">
        <v>240</v>
      </c>
      <c r="B2738" s="242" t="s">
        <v>56</v>
      </c>
      <c r="C2738" s="242" t="s">
        <v>50</v>
      </c>
      <c r="D2738" s="242"/>
      <c r="E2738" s="242" t="s">
        <v>223</v>
      </c>
      <c r="F2738" s="242"/>
      <c r="G2738" s="248"/>
      <c r="H2738" s="248"/>
      <c r="I2738" s="248"/>
      <c r="J2738" s="207" t="e">
        <f>#REF!+H2738+I2738+G2738</f>
        <v>#REF!</v>
      </c>
      <c r="K2738">
        <v>0</v>
      </c>
    </row>
    <row r="2739" spans="1:11" customFormat="1" ht="51" hidden="1">
      <c r="A2739" s="246" t="s">
        <v>241</v>
      </c>
      <c r="B2739" s="242" t="s">
        <v>56</v>
      </c>
      <c r="C2739" s="242" t="s">
        <v>50</v>
      </c>
      <c r="D2739" s="242"/>
      <c r="E2739" s="242" t="s">
        <v>223</v>
      </c>
      <c r="F2739" s="242"/>
      <c r="G2739" s="248"/>
      <c r="H2739" s="248"/>
      <c r="I2739" s="248"/>
      <c r="J2739" s="207" t="e">
        <f>#REF!+H2739+I2739+G2739</f>
        <v>#REF!</v>
      </c>
      <c r="K2739">
        <v>0</v>
      </c>
    </row>
    <row r="2740" spans="1:11" customFormat="1" hidden="1">
      <c r="A2740" s="246" t="s">
        <v>242</v>
      </c>
      <c r="B2740" s="242" t="s">
        <v>56</v>
      </c>
      <c r="C2740" s="242" t="s">
        <v>50</v>
      </c>
      <c r="D2740" s="242"/>
      <c r="E2740" s="242" t="s">
        <v>223</v>
      </c>
      <c r="F2740" s="242"/>
      <c r="G2740" s="248"/>
      <c r="H2740" s="248"/>
      <c r="I2740" s="248"/>
      <c r="J2740" s="207" t="e">
        <f>#REF!+H2740+I2740+G2740</f>
        <v>#REF!</v>
      </c>
      <c r="K2740">
        <v>0</v>
      </c>
    </row>
    <row r="2741" spans="1:11" customFormat="1" hidden="1">
      <c r="A2741" s="246" t="s">
        <v>220</v>
      </c>
      <c r="B2741" s="242" t="s">
        <v>56</v>
      </c>
      <c r="C2741" s="242" t="s">
        <v>50</v>
      </c>
      <c r="D2741" s="242"/>
      <c r="E2741" s="242" t="s">
        <v>223</v>
      </c>
      <c r="F2741" s="242"/>
      <c r="G2741" s="248"/>
      <c r="H2741" s="248"/>
      <c r="I2741" s="248"/>
      <c r="J2741" s="207" t="e">
        <f>#REF!+H2741+I2741+G2741</f>
        <v>#REF!</v>
      </c>
      <c r="K2741">
        <v>0</v>
      </c>
    </row>
    <row r="2742" spans="1:11" customFormat="1" ht="13.5" hidden="1">
      <c r="A2742" s="244" t="s">
        <v>243</v>
      </c>
      <c r="B2742" s="242" t="s">
        <v>56</v>
      </c>
      <c r="C2742" s="242" t="s">
        <v>50</v>
      </c>
      <c r="D2742" s="242"/>
      <c r="E2742" s="242" t="s">
        <v>223</v>
      </c>
      <c r="F2742" s="242">
        <v>226</v>
      </c>
      <c r="G2742" s="245">
        <f>G2743+G2744+G2745+G2746+G2747+G2748+G2749+G2750+G2751+G2752+G2753+G2754+G2755+G2756+G2757+G2758</f>
        <v>0</v>
      </c>
      <c r="H2742" s="245">
        <f>H2743+H2744+H2745+H2746+H2747+H2748+H2749+H2750+H2751+H2752+H2753+H2754+H2755+H2756+H2757+H2758</f>
        <v>0</v>
      </c>
      <c r="I2742" s="245">
        <f>I2743+I2744+I2745+I2746+I2747+I2748+I2749+I2750+I2751+I2752+I2753+I2754+I2755+I2756+I2757+I2758</f>
        <v>0</v>
      </c>
      <c r="J2742" s="207" t="e">
        <f>#REF!+H2742+I2742+G2742</f>
        <v>#REF!</v>
      </c>
      <c r="K2742">
        <v>0</v>
      </c>
    </row>
    <row r="2743" spans="1:11" customFormat="1" ht="51" hidden="1">
      <c r="A2743" s="246" t="s">
        <v>244</v>
      </c>
      <c r="B2743" s="242" t="s">
        <v>56</v>
      </c>
      <c r="C2743" s="242" t="s">
        <v>50</v>
      </c>
      <c r="D2743" s="242"/>
      <c r="E2743" s="242" t="s">
        <v>223</v>
      </c>
      <c r="F2743" s="242"/>
      <c r="G2743" s="245"/>
      <c r="H2743" s="245"/>
      <c r="I2743" s="245"/>
      <c r="J2743" s="207" t="e">
        <f>#REF!+H2743+I2743+G2743</f>
        <v>#REF!</v>
      </c>
      <c r="K2743">
        <v>0</v>
      </c>
    </row>
    <row r="2744" spans="1:11" customFormat="1" hidden="1">
      <c r="A2744" s="246" t="s">
        <v>245</v>
      </c>
      <c r="B2744" s="242" t="s">
        <v>56</v>
      </c>
      <c r="C2744" s="242" t="s">
        <v>50</v>
      </c>
      <c r="D2744" s="242"/>
      <c r="E2744" s="242" t="s">
        <v>223</v>
      </c>
      <c r="F2744" s="242"/>
      <c r="G2744" s="245"/>
      <c r="H2744" s="245"/>
      <c r="I2744" s="245"/>
      <c r="J2744" s="207" t="e">
        <f>#REF!+H2744+I2744+G2744</f>
        <v>#REF!</v>
      </c>
      <c r="K2744">
        <v>0</v>
      </c>
    </row>
    <row r="2745" spans="1:11" customFormat="1" ht="25.5" hidden="1">
      <c r="A2745" s="246" t="s">
        <v>246</v>
      </c>
      <c r="B2745" s="242" t="s">
        <v>56</v>
      </c>
      <c r="C2745" s="242" t="s">
        <v>50</v>
      </c>
      <c r="D2745" s="242"/>
      <c r="E2745" s="242" t="s">
        <v>223</v>
      </c>
      <c r="F2745" s="242"/>
      <c r="G2745" s="245"/>
      <c r="H2745" s="245"/>
      <c r="I2745" s="245"/>
      <c r="J2745" s="207" t="e">
        <f>#REF!+H2745+I2745+G2745</f>
        <v>#REF!</v>
      </c>
      <c r="K2745">
        <v>0</v>
      </c>
    </row>
    <row r="2746" spans="1:11" customFormat="1" hidden="1">
      <c r="A2746" s="246" t="s">
        <v>247</v>
      </c>
      <c r="B2746" s="242" t="s">
        <v>56</v>
      </c>
      <c r="C2746" s="242" t="s">
        <v>50</v>
      </c>
      <c r="D2746" s="242"/>
      <c r="E2746" s="242" t="s">
        <v>248</v>
      </c>
      <c r="F2746" s="242"/>
      <c r="G2746" s="248"/>
      <c r="H2746" s="248"/>
      <c r="I2746" s="248"/>
      <c r="J2746" s="207" t="e">
        <f>#REF!+H2746+I2746+G2746</f>
        <v>#REF!</v>
      </c>
      <c r="K2746">
        <v>0</v>
      </c>
    </row>
    <row r="2747" spans="1:11" customFormat="1" ht="25.5" hidden="1">
      <c r="A2747" s="246" t="s">
        <v>261</v>
      </c>
      <c r="B2747" s="242" t="s">
        <v>56</v>
      </c>
      <c r="C2747" s="242" t="s">
        <v>50</v>
      </c>
      <c r="D2747" s="242"/>
      <c r="E2747" s="242" t="s">
        <v>223</v>
      </c>
      <c r="F2747" s="242"/>
      <c r="G2747" s="248"/>
      <c r="H2747" s="248"/>
      <c r="I2747" s="248"/>
      <c r="J2747" s="207" t="e">
        <f>#REF!+H2747+I2747+G2747</f>
        <v>#REF!</v>
      </c>
      <c r="K2747">
        <v>0</v>
      </c>
    </row>
    <row r="2748" spans="1:11" customFormat="1" ht="38.25" hidden="1">
      <c r="A2748" s="246" t="s">
        <v>262</v>
      </c>
      <c r="B2748" s="242" t="s">
        <v>56</v>
      </c>
      <c r="C2748" s="242" t="s">
        <v>50</v>
      </c>
      <c r="D2748" s="242"/>
      <c r="E2748" s="242" t="s">
        <v>223</v>
      </c>
      <c r="F2748" s="242"/>
      <c r="G2748" s="248"/>
      <c r="H2748" s="248"/>
      <c r="I2748" s="248"/>
      <c r="J2748" s="207" t="e">
        <f>#REF!+H2748+I2748+G2748</f>
        <v>#REF!</v>
      </c>
      <c r="K2748">
        <v>0</v>
      </c>
    </row>
    <row r="2749" spans="1:11" customFormat="1" ht="25.5" hidden="1">
      <c r="A2749" s="246" t="s">
        <v>263</v>
      </c>
      <c r="B2749" s="242" t="s">
        <v>56</v>
      </c>
      <c r="C2749" s="242" t="s">
        <v>50</v>
      </c>
      <c r="D2749" s="242"/>
      <c r="E2749" s="242" t="s">
        <v>223</v>
      </c>
      <c r="F2749" s="242"/>
      <c r="G2749" s="248"/>
      <c r="H2749" s="248"/>
      <c r="I2749" s="248"/>
      <c r="J2749" s="207" t="e">
        <f>#REF!+H2749+I2749+G2749</f>
        <v>#REF!</v>
      </c>
      <c r="K2749">
        <v>0</v>
      </c>
    </row>
    <row r="2750" spans="1:11" customFormat="1" ht="25.5" hidden="1">
      <c r="A2750" s="246" t="s">
        <v>264</v>
      </c>
      <c r="B2750" s="242" t="s">
        <v>56</v>
      </c>
      <c r="C2750" s="242" t="s">
        <v>50</v>
      </c>
      <c r="D2750" s="242"/>
      <c r="E2750" s="242" t="s">
        <v>223</v>
      </c>
      <c r="F2750" s="242"/>
      <c r="G2750" s="248"/>
      <c r="H2750" s="248"/>
      <c r="I2750" s="248"/>
      <c r="J2750" s="207" t="e">
        <f>#REF!+H2750+I2750+G2750</f>
        <v>#REF!</v>
      </c>
      <c r="K2750">
        <v>0</v>
      </c>
    </row>
    <row r="2751" spans="1:11" customFormat="1" hidden="1">
      <c r="A2751" s="246" t="s">
        <v>265</v>
      </c>
      <c r="B2751" s="242" t="s">
        <v>56</v>
      </c>
      <c r="C2751" s="242" t="s">
        <v>50</v>
      </c>
      <c r="D2751" s="242"/>
      <c r="E2751" s="242" t="s">
        <v>223</v>
      </c>
      <c r="F2751" s="242"/>
      <c r="G2751" s="248"/>
      <c r="H2751" s="248"/>
      <c r="I2751" s="248"/>
      <c r="J2751" s="207" t="e">
        <f>#REF!+H2751+I2751+G2751</f>
        <v>#REF!</v>
      </c>
      <c r="K2751">
        <v>0</v>
      </c>
    </row>
    <row r="2752" spans="1:11" customFormat="1" hidden="1">
      <c r="A2752" s="246" t="s">
        <v>266</v>
      </c>
      <c r="B2752" s="242" t="s">
        <v>56</v>
      </c>
      <c r="C2752" s="242" t="s">
        <v>50</v>
      </c>
      <c r="D2752" s="242"/>
      <c r="E2752" s="242" t="s">
        <v>223</v>
      </c>
      <c r="F2752" s="242"/>
      <c r="G2752" s="248"/>
      <c r="H2752" s="248"/>
      <c r="I2752" s="248"/>
      <c r="J2752" s="207" t="e">
        <f>#REF!+H2752+I2752+G2752</f>
        <v>#REF!</v>
      </c>
      <c r="K2752">
        <v>0</v>
      </c>
    </row>
    <row r="2753" spans="1:11" customFormat="1" ht="25.5" hidden="1">
      <c r="A2753" s="246" t="s">
        <v>267</v>
      </c>
      <c r="B2753" s="242" t="s">
        <v>56</v>
      </c>
      <c r="C2753" s="242" t="s">
        <v>50</v>
      </c>
      <c r="D2753" s="242"/>
      <c r="E2753" s="242" t="s">
        <v>223</v>
      </c>
      <c r="F2753" s="242"/>
      <c r="G2753" s="248"/>
      <c r="H2753" s="248"/>
      <c r="I2753" s="248"/>
      <c r="J2753" s="207" t="e">
        <f>#REF!+H2753+I2753+G2753</f>
        <v>#REF!</v>
      </c>
      <c r="K2753">
        <v>0</v>
      </c>
    </row>
    <row r="2754" spans="1:11" customFormat="1" ht="25.5" hidden="1">
      <c r="A2754" s="246" t="s">
        <v>278</v>
      </c>
      <c r="B2754" s="242" t="s">
        <v>56</v>
      </c>
      <c r="C2754" s="242" t="s">
        <v>50</v>
      </c>
      <c r="D2754" s="242"/>
      <c r="E2754" s="242" t="s">
        <v>223</v>
      </c>
      <c r="F2754" s="242"/>
      <c r="G2754" s="248"/>
      <c r="H2754" s="248"/>
      <c r="I2754" s="248"/>
      <c r="J2754" s="207" t="e">
        <f>#REF!+H2754+I2754+G2754</f>
        <v>#REF!</v>
      </c>
      <c r="K2754">
        <v>0</v>
      </c>
    </row>
    <row r="2755" spans="1:11" customFormat="1" ht="25.5" hidden="1">
      <c r="A2755" s="246" t="s">
        <v>279</v>
      </c>
      <c r="B2755" s="242" t="s">
        <v>56</v>
      </c>
      <c r="C2755" s="242" t="s">
        <v>50</v>
      </c>
      <c r="D2755" s="242"/>
      <c r="E2755" s="242" t="s">
        <v>223</v>
      </c>
      <c r="F2755" s="242"/>
      <c r="G2755" s="248"/>
      <c r="H2755" s="248"/>
      <c r="I2755" s="248"/>
      <c r="J2755" s="207" t="e">
        <f>#REF!+H2755+I2755+G2755</f>
        <v>#REF!</v>
      </c>
      <c r="K2755">
        <v>0</v>
      </c>
    </row>
    <row r="2756" spans="1:11" customFormat="1" hidden="1">
      <c r="A2756" s="246" t="s">
        <v>280</v>
      </c>
      <c r="B2756" s="242" t="s">
        <v>56</v>
      </c>
      <c r="C2756" s="242" t="s">
        <v>50</v>
      </c>
      <c r="D2756" s="242"/>
      <c r="E2756" s="242" t="s">
        <v>223</v>
      </c>
      <c r="F2756" s="242"/>
      <c r="G2756" s="245"/>
      <c r="H2756" s="245"/>
      <c r="I2756" s="245"/>
      <c r="J2756" s="207" t="e">
        <f>#REF!+H2756+I2756+G2756</f>
        <v>#REF!</v>
      </c>
      <c r="K2756">
        <v>0</v>
      </c>
    </row>
    <row r="2757" spans="1:11" customFormat="1" hidden="1">
      <c r="A2757" s="246" t="s">
        <v>281</v>
      </c>
      <c r="B2757" s="242" t="s">
        <v>56</v>
      </c>
      <c r="C2757" s="242" t="s">
        <v>50</v>
      </c>
      <c r="D2757" s="242"/>
      <c r="E2757" s="242" t="s">
        <v>223</v>
      </c>
      <c r="F2757" s="242"/>
      <c r="G2757" s="245"/>
      <c r="H2757" s="245"/>
      <c r="I2757" s="245"/>
      <c r="J2757" s="207" t="e">
        <f>#REF!+H2757+I2757+G2757</f>
        <v>#REF!</v>
      </c>
      <c r="K2757">
        <v>0</v>
      </c>
    </row>
    <row r="2758" spans="1:11" customFormat="1" hidden="1">
      <c r="A2758" s="246" t="s">
        <v>220</v>
      </c>
      <c r="B2758" s="242" t="s">
        <v>56</v>
      </c>
      <c r="C2758" s="242" t="s">
        <v>50</v>
      </c>
      <c r="D2758" s="242"/>
      <c r="E2758" s="242" t="s">
        <v>223</v>
      </c>
      <c r="F2758" s="242"/>
      <c r="G2758" s="245"/>
      <c r="H2758" s="245"/>
      <c r="I2758" s="245"/>
      <c r="J2758" s="207" t="e">
        <f>#REF!+H2758+I2758+G2758</f>
        <v>#REF!</v>
      </c>
      <c r="K2758">
        <v>0</v>
      </c>
    </row>
    <row r="2759" spans="1:11" customFormat="1" ht="13.5" hidden="1">
      <c r="A2759" s="244" t="s">
        <v>282</v>
      </c>
      <c r="B2759" s="242" t="s">
        <v>56</v>
      </c>
      <c r="C2759" s="242" t="s">
        <v>50</v>
      </c>
      <c r="D2759" s="242"/>
      <c r="E2759" s="242" t="s">
        <v>194</v>
      </c>
      <c r="F2759" s="242">
        <v>230</v>
      </c>
      <c r="G2759" s="248">
        <f>G2760+G2761</f>
        <v>0</v>
      </c>
      <c r="H2759" s="248">
        <f>H2760+H2761</f>
        <v>0</v>
      </c>
      <c r="I2759" s="248">
        <f>I2760+I2761</f>
        <v>0</v>
      </c>
      <c r="J2759" s="207" t="e">
        <f>#REF!+H2759+I2759+G2759</f>
        <v>#REF!</v>
      </c>
      <c r="K2759">
        <v>0</v>
      </c>
    </row>
    <row r="2760" spans="1:11" customFormat="1" hidden="1">
      <c r="A2760" s="246" t="s">
        <v>283</v>
      </c>
      <c r="B2760" s="242" t="s">
        <v>56</v>
      </c>
      <c r="C2760" s="242" t="s">
        <v>50</v>
      </c>
      <c r="D2760" s="242"/>
      <c r="E2760" s="242" t="s">
        <v>284</v>
      </c>
      <c r="F2760" s="242">
        <v>231</v>
      </c>
      <c r="G2760" s="248"/>
      <c r="H2760" s="248"/>
      <c r="I2760" s="248"/>
      <c r="J2760" s="207" t="e">
        <f>#REF!+H2760+I2760+G2760</f>
        <v>#REF!</v>
      </c>
      <c r="K2760">
        <v>0</v>
      </c>
    </row>
    <row r="2761" spans="1:11" customFormat="1" hidden="1">
      <c r="A2761" s="246" t="s">
        <v>285</v>
      </c>
      <c r="B2761" s="242" t="s">
        <v>56</v>
      </c>
      <c r="C2761" s="242" t="s">
        <v>50</v>
      </c>
      <c r="D2761" s="242"/>
      <c r="E2761" s="242" t="s">
        <v>284</v>
      </c>
      <c r="F2761" s="242">
        <v>232</v>
      </c>
      <c r="G2761" s="248"/>
      <c r="H2761" s="248"/>
      <c r="I2761" s="248"/>
      <c r="J2761" s="207" t="e">
        <f>#REF!+H2761+I2761+G2761</f>
        <v>#REF!</v>
      </c>
      <c r="K2761">
        <v>0</v>
      </c>
    </row>
    <row r="2762" spans="1:11" customFormat="1" ht="27" hidden="1">
      <c r="A2762" s="244" t="s">
        <v>286</v>
      </c>
      <c r="B2762" s="242" t="s">
        <v>56</v>
      </c>
      <c r="C2762" s="242" t="s">
        <v>50</v>
      </c>
      <c r="D2762" s="242"/>
      <c r="E2762" s="242" t="s">
        <v>223</v>
      </c>
      <c r="F2762" s="242">
        <v>240</v>
      </c>
      <c r="G2762" s="248">
        <f>G2763+G2764</f>
        <v>0</v>
      </c>
      <c r="H2762" s="248">
        <f>H2763+H2764</f>
        <v>0</v>
      </c>
      <c r="I2762" s="248">
        <f>I2763+I2764</f>
        <v>0</v>
      </c>
      <c r="J2762" s="207" t="e">
        <f>#REF!+H2762+I2762+G2762</f>
        <v>#REF!</v>
      </c>
      <c r="K2762">
        <v>0</v>
      </c>
    </row>
    <row r="2763" spans="1:11" customFormat="1" ht="25.5" hidden="1">
      <c r="A2763" s="246" t="s">
        <v>287</v>
      </c>
      <c r="B2763" s="242" t="s">
        <v>56</v>
      </c>
      <c r="C2763" s="242" t="s">
        <v>50</v>
      </c>
      <c r="D2763" s="242"/>
      <c r="E2763" s="242" t="s">
        <v>223</v>
      </c>
      <c r="F2763" s="242">
        <v>241</v>
      </c>
      <c r="G2763" s="248"/>
      <c r="H2763" s="248"/>
      <c r="I2763" s="248"/>
      <c r="J2763" s="207" t="e">
        <f>#REF!+H2763+I2763+G2763</f>
        <v>#REF!</v>
      </c>
      <c r="K2763">
        <v>0</v>
      </c>
    </row>
    <row r="2764" spans="1:11" customFormat="1" ht="25.5" hidden="1">
      <c r="A2764" s="246" t="s">
        <v>292</v>
      </c>
      <c r="B2764" s="242" t="s">
        <v>56</v>
      </c>
      <c r="C2764" s="242" t="s">
        <v>50</v>
      </c>
      <c r="D2764" s="242"/>
      <c r="E2764" s="242" t="s">
        <v>223</v>
      </c>
      <c r="F2764" s="242">
        <v>242</v>
      </c>
      <c r="G2764" s="248"/>
      <c r="H2764" s="248"/>
      <c r="I2764" s="248"/>
      <c r="J2764" s="207" t="e">
        <f>#REF!+H2764+I2764+G2764</f>
        <v>#REF!</v>
      </c>
      <c r="K2764">
        <v>0</v>
      </c>
    </row>
    <row r="2765" spans="1:11" customFormat="1" ht="27" hidden="1">
      <c r="A2765" s="244" t="s">
        <v>293</v>
      </c>
      <c r="B2765" s="242" t="s">
        <v>56</v>
      </c>
      <c r="C2765" s="242" t="s">
        <v>50</v>
      </c>
      <c r="D2765" s="242"/>
      <c r="E2765" s="242" t="s">
        <v>294</v>
      </c>
      <c r="F2765" s="242" t="s">
        <v>295</v>
      </c>
      <c r="G2765" s="248">
        <f>G2766</f>
        <v>0</v>
      </c>
      <c r="H2765" s="248">
        <f>H2766</f>
        <v>0</v>
      </c>
      <c r="I2765" s="248">
        <f>I2766</f>
        <v>0</v>
      </c>
      <c r="J2765" s="207" t="e">
        <f>#REF!+H2765+I2765+G2765</f>
        <v>#REF!</v>
      </c>
      <c r="K2765">
        <v>0</v>
      </c>
    </row>
    <row r="2766" spans="1:11" customFormat="1" ht="25.5" hidden="1">
      <c r="A2766" s="246" t="s">
        <v>296</v>
      </c>
      <c r="B2766" s="242" t="s">
        <v>56</v>
      </c>
      <c r="C2766" s="242" t="s">
        <v>50</v>
      </c>
      <c r="D2766" s="242"/>
      <c r="E2766" s="242" t="s">
        <v>297</v>
      </c>
      <c r="F2766" s="242" t="s">
        <v>298</v>
      </c>
      <c r="G2766" s="248"/>
      <c r="H2766" s="248"/>
      <c r="I2766" s="248"/>
      <c r="J2766" s="207" t="e">
        <f>#REF!+H2766+I2766+G2766</f>
        <v>#REF!</v>
      </c>
      <c r="K2766">
        <v>0</v>
      </c>
    </row>
    <row r="2767" spans="1:11" customFormat="1" ht="13.5" hidden="1">
      <c r="A2767" s="244" t="s">
        <v>299</v>
      </c>
      <c r="B2767" s="242" t="s">
        <v>56</v>
      </c>
      <c r="C2767" s="242" t="s">
        <v>50</v>
      </c>
      <c r="D2767" s="242"/>
      <c r="E2767" s="242" t="s">
        <v>300</v>
      </c>
      <c r="F2767" s="242">
        <v>260</v>
      </c>
      <c r="G2767" s="248">
        <f>G2768+G2771</f>
        <v>0</v>
      </c>
      <c r="H2767" s="248">
        <f>H2768+H2771</f>
        <v>0</v>
      </c>
      <c r="I2767" s="248">
        <f>I2768+I2771</f>
        <v>0</v>
      </c>
      <c r="J2767" s="207" t="e">
        <f>#REF!+H2767+I2767+G2767</f>
        <v>#REF!</v>
      </c>
      <c r="K2767">
        <v>0</v>
      </c>
    </row>
    <row r="2768" spans="1:11" customFormat="1" ht="25.5" hidden="1">
      <c r="A2768" s="246" t="s">
        <v>301</v>
      </c>
      <c r="B2768" s="242" t="s">
        <v>56</v>
      </c>
      <c r="C2768" s="242" t="s">
        <v>50</v>
      </c>
      <c r="D2768" s="242"/>
      <c r="E2768" s="242" t="s">
        <v>302</v>
      </c>
      <c r="F2768" s="242">
        <v>262</v>
      </c>
      <c r="G2768" s="248">
        <f>G2769+G2770</f>
        <v>0</v>
      </c>
      <c r="H2768" s="248">
        <f>H2769+H2770</f>
        <v>0</v>
      </c>
      <c r="I2768" s="248">
        <f>I2769+I2770</f>
        <v>0</v>
      </c>
      <c r="J2768" s="207" t="e">
        <f>#REF!+H2768+I2768+G2768</f>
        <v>#REF!</v>
      </c>
      <c r="K2768">
        <v>0</v>
      </c>
    </row>
    <row r="2769" spans="1:11" customFormat="1" hidden="1">
      <c r="A2769" s="246" t="s">
        <v>303</v>
      </c>
      <c r="B2769" s="242" t="s">
        <v>56</v>
      </c>
      <c r="C2769" s="242" t="s">
        <v>50</v>
      </c>
      <c r="D2769" s="242"/>
      <c r="E2769" s="242" t="s">
        <v>302</v>
      </c>
      <c r="F2769" s="242"/>
      <c r="G2769" s="245"/>
      <c r="H2769" s="245"/>
      <c r="I2769" s="245"/>
      <c r="J2769" s="207" t="e">
        <f>#REF!+H2769+I2769+G2769</f>
        <v>#REF!</v>
      </c>
      <c r="K2769">
        <v>0</v>
      </c>
    </row>
    <row r="2770" spans="1:11" customFormat="1" hidden="1">
      <c r="A2770" s="246" t="s">
        <v>304</v>
      </c>
      <c r="B2770" s="242" t="s">
        <v>56</v>
      </c>
      <c r="C2770" s="242" t="s">
        <v>50</v>
      </c>
      <c r="D2770" s="242"/>
      <c r="E2770" s="242" t="s">
        <v>302</v>
      </c>
      <c r="F2770" s="242"/>
      <c r="G2770" s="245"/>
      <c r="H2770" s="245"/>
      <c r="I2770" s="245"/>
      <c r="J2770" s="207" t="e">
        <f>#REF!+H2770+I2770+G2770</f>
        <v>#REF!</v>
      </c>
      <c r="K2770">
        <v>0</v>
      </c>
    </row>
    <row r="2771" spans="1:11" customFormat="1" ht="25.5" hidden="1">
      <c r="A2771" s="246" t="s">
        <v>305</v>
      </c>
      <c r="B2771" s="242" t="s">
        <v>56</v>
      </c>
      <c r="C2771" s="242" t="s">
        <v>50</v>
      </c>
      <c r="D2771" s="242"/>
      <c r="E2771" s="242" t="s">
        <v>306</v>
      </c>
      <c r="F2771" s="242" t="s">
        <v>307</v>
      </c>
      <c r="G2771" s="245"/>
      <c r="H2771" s="245"/>
      <c r="I2771" s="245"/>
      <c r="J2771" s="207" t="e">
        <f>#REF!+H2771+I2771+G2771</f>
        <v>#REF!</v>
      </c>
      <c r="K2771">
        <v>0</v>
      </c>
    </row>
    <row r="2772" spans="1:11" customFormat="1" ht="13.5" hidden="1">
      <c r="A2772" s="244" t="s">
        <v>308</v>
      </c>
      <c r="B2772" s="242" t="s">
        <v>56</v>
      </c>
      <c r="C2772" s="242" t="s">
        <v>50</v>
      </c>
      <c r="D2772" s="242"/>
      <c r="E2772" s="242" t="s">
        <v>223</v>
      </c>
      <c r="F2772" s="242">
        <v>290</v>
      </c>
      <c r="G2772" s="245">
        <f>G2773+G2774+G2775+G2776+G2777+G2778+G2779+G2780</f>
        <v>0</v>
      </c>
      <c r="H2772" s="245">
        <f>H2773+H2774+H2775+H2776+H2777+H2778+H2779+H2780</f>
        <v>0</v>
      </c>
      <c r="I2772" s="245">
        <f>I2773+I2774+I2775+I2776+I2777+I2778+I2779+I2780</f>
        <v>0</v>
      </c>
      <c r="J2772" s="207" t="e">
        <f>#REF!+H2772+I2772+G2772</f>
        <v>#REF!</v>
      </c>
      <c r="K2772">
        <v>0</v>
      </c>
    </row>
    <row r="2773" spans="1:11" customFormat="1" ht="25.5" hidden="1">
      <c r="A2773" s="246" t="s">
        <v>309</v>
      </c>
      <c r="B2773" s="242" t="s">
        <v>56</v>
      </c>
      <c r="C2773" s="242" t="s">
        <v>50</v>
      </c>
      <c r="D2773" s="242"/>
      <c r="E2773" s="242" t="s">
        <v>310</v>
      </c>
      <c r="F2773" s="242"/>
      <c r="G2773" s="245"/>
      <c r="H2773" s="245"/>
      <c r="I2773" s="245"/>
      <c r="J2773" s="207" t="e">
        <f>#REF!+H2773+I2773+G2773</f>
        <v>#REF!</v>
      </c>
      <c r="K2773">
        <v>0</v>
      </c>
    </row>
    <row r="2774" spans="1:11" customFormat="1" hidden="1">
      <c r="A2774" s="246" t="s">
        <v>311</v>
      </c>
      <c r="B2774" s="242" t="s">
        <v>56</v>
      </c>
      <c r="C2774" s="242" t="s">
        <v>50</v>
      </c>
      <c r="D2774" s="242"/>
      <c r="E2774" s="242" t="s">
        <v>312</v>
      </c>
      <c r="F2774" s="242"/>
      <c r="G2774" s="248"/>
      <c r="H2774" s="248"/>
      <c r="I2774" s="248"/>
      <c r="J2774" s="207" t="e">
        <f>#REF!+H2774+I2774+G2774</f>
        <v>#REF!</v>
      </c>
      <c r="K2774">
        <v>0</v>
      </c>
    </row>
    <row r="2775" spans="1:11" customFormat="1" hidden="1">
      <c r="A2775" s="246" t="s">
        <v>313</v>
      </c>
      <c r="B2775" s="242" t="s">
        <v>56</v>
      </c>
      <c r="C2775" s="242" t="s">
        <v>50</v>
      </c>
      <c r="D2775" s="242"/>
      <c r="E2775" s="242" t="s">
        <v>223</v>
      </c>
      <c r="F2775" s="242"/>
      <c r="G2775" s="248"/>
      <c r="H2775" s="248"/>
      <c r="I2775" s="248"/>
      <c r="J2775" s="207" t="e">
        <f>#REF!+H2775+I2775+G2775</f>
        <v>#REF!</v>
      </c>
      <c r="K2775">
        <v>0</v>
      </c>
    </row>
    <row r="2776" spans="1:11" customFormat="1" hidden="1">
      <c r="A2776" s="246" t="s">
        <v>314</v>
      </c>
      <c r="B2776" s="242" t="s">
        <v>56</v>
      </c>
      <c r="C2776" s="242" t="s">
        <v>50</v>
      </c>
      <c r="D2776" s="242"/>
      <c r="E2776" s="242" t="s">
        <v>223</v>
      </c>
      <c r="F2776" s="242"/>
      <c r="G2776" s="248"/>
      <c r="H2776" s="248"/>
      <c r="I2776" s="248"/>
      <c r="J2776" s="207" t="e">
        <f>#REF!+H2776+I2776+G2776</f>
        <v>#REF!</v>
      </c>
      <c r="K2776">
        <v>0</v>
      </c>
    </row>
    <row r="2777" spans="1:11" customFormat="1" hidden="1">
      <c r="A2777" s="246" t="s">
        <v>315</v>
      </c>
      <c r="B2777" s="242" t="s">
        <v>56</v>
      </c>
      <c r="C2777" s="242" t="s">
        <v>50</v>
      </c>
      <c r="D2777" s="242"/>
      <c r="E2777" s="242" t="s">
        <v>223</v>
      </c>
      <c r="F2777" s="242"/>
      <c r="G2777" s="245"/>
      <c r="H2777" s="245"/>
      <c r="I2777" s="245"/>
      <c r="J2777" s="207" t="e">
        <f>#REF!+H2777+I2777+G2777</f>
        <v>#REF!</v>
      </c>
      <c r="K2777">
        <v>0</v>
      </c>
    </row>
    <row r="2778" spans="1:11" customFormat="1" ht="38.25" hidden="1">
      <c r="A2778" s="246" t="s">
        <v>316</v>
      </c>
      <c r="B2778" s="242" t="s">
        <v>56</v>
      </c>
      <c r="C2778" s="242" t="s">
        <v>50</v>
      </c>
      <c r="D2778" s="242"/>
      <c r="E2778" s="242" t="s">
        <v>223</v>
      </c>
      <c r="F2778" s="242"/>
      <c r="G2778" s="245"/>
      <c r="H2778" s="245"/>
      <c r="I2778" s="245"/>
      <c r="J2778" s="207" t="e">
        <f>#REF!+H2778+I2778+G2778</f>
        <v>#REF!</v>
      </c>
      <c r="K2778">
        <v>0</v>
      </c>
    </row>
    <row r="2779" spans="1:11" customFormat="1" hidden="1">
      <c r="A2779" s="246" t="s">
        <v>317</v>
      </c>
      <c r="B2779" s="242" t="s">
        <v>56</v>
      </c>
      <c r="C2779" s="242" t="s">
        <v>50</v>
      </c>
      <c r="D2779" s="242"/>
      <c r="E2779" s="242" t="s">
        <v>223</v>
      </c>
      <c r="F2779" s="242"/>
      <c r="G2779" s="245"/>
      <c r="H2779" s="245"/>
      <c r="I2779" s="245"/>
      <c r="J2779" s="207" t="e">
        <f>#REF!+H2779+I2779+G2779</f>
        <v>#REF!</v>
      </c>
      <c r="K2779">
        <v>0</v>
      </c>
    </row>
    <row r="2780" spans="1:11" customFormat="1" hidden="1">
      <c r="A2780" s="246" t="s">
        <v>220</v>
      </c>
      <c r="B2780" s="242" t="s">
        <v>56</v>
      </c>
      <c r="C2780" s="242" t="s">
        <v>50</v>
      </c>
      <c r="D2780" s="242"/>
      <c r="E2780" s="242" t="s">
        <v>223</v>
      </c>
      <c r="F2780" s="242"/>
      <c r="G2780" s="248"/>
      <c r="H2780" s="248"/>
      <c r="I2780" s="248"/>
      <c r="J2780" s="207" t="e">
        <f>#REF!+H2780+I2780+G2780</f>
        <v>#REF!</v>
      </c>
      <c r="K2780">
        <v>0</v>
      </c>
    </row>
    <row r="2781" spans="1:11" customFormat="1" ht="13.5" hidden="1">
      <c r="A2781" s="244" t="s">
        <v>319</v>
      </c>
      <c r="B2781" s="242" t="s">
        <v>56</v>
      </c>
      <c r="C2781" s="242" t="s">
        <v>50</v>
      </c>
      <c r="D2781" s="242"/>
      <c r="E2781" s="242" t="s">
        <v>223</v>
      </c>
      <c r="F2781" s="249">
        <v>300</v>
      </c>
      <c r="G2781" s="250">
        <f>G2782+G2788+G2789</f>
        <v>0</v>
      </c>
      <c r="H2781" s="250">
        <f>H2782+H2788+H2789</f>
        <v>0</v>
      </c>
      <c r="I2781" s="250">
        <f>I2782+I2788+I2789</f>
        <v>0</v>
      </c>
      <c r="J2781" s="207" t="e">
        <f>#REF!+H2781+I2781+G2781</f>
        <v>#REF!</v>
      </c>
      <c r="K2781">
        <v>0</v>
      </c>
    </row>
    <row r="2782" spans="1:11" customFormat="1" ht="25.5" hidden="1">
      <c r="A2782" s="247" t="s">
        <v>320</v>
      </c>
      <c r="B2782" s="242" t="s">
        <v>56</v>
      </c>
      <c r="C2782" s="242" t="s">
        <v>50</v>
      </c>
      <c r="D2782" s="242"/>
      <c r="E2782" s="242" t="s">
        <v>223</v>
      </c>
      <c r="F2782" s="242">
        <v>310</v>
      </c>
      <c r="G2782" s="245">
        <f>G2783+G2784+G2785+G2786+G2787</f>
        <v>0</v>
      </c>
      <c r="H2782" s="245">
        <f>H2783+H2784+H2785+H2786+H2787</f>
        <v>0</v>
      </c>
      <c r="I2782" s="245">
        <f>I2783+I2784+I2785+I2786+I2787</f>
        <v>0</v>
      </c>
      <c r="J2782" s="207" t="e">
        <f>#REF!+H2782+I2782+G2782</f>
        <v>#REF!</v>
      </c>
      <c r="K2782">
        <v>0</v>
      </c>
    </row>
    <row r="2783" spans="1:11" customFormat="1" ht="38.25" hidden="1">
      <c r="A2783" s="246" t="s">
        <v>321</v>
      </c>
      <c r="B2783" s="242" t="s">
        <v>56</v>
      </c>
      <c r="C2783" s="242" t="s">
        <v>50</v>
      </c>
      <c r="D2783" s="242"/>
      <c r="E2783" s="242" t="s">
        <v>223</v>
      </c>
      <c r="F2783" s="242"/>
      <c r="G2783" s="248"/>
      <c r="H2783" s="248"/>
      <c r="I2783" s="248"/>
      <c r="J2783" s="207" t="e">
        <f>#REF!+H2783+I2783+G2783</f>
        <v>#REF!</v>
      </c>
      <c r="K2783">
        <v>0</v>
      </c>
    </row>
    <row r="2784" spans="1:11" customFormat="1" hidden="1">
      <c r="A2784" s="246" t="s">
        <v>322</v>
      </c>
      <c r="B2784" s="242" t="s">
        <v>56</v>
      </c>
      <c r="C2784" s="242" t="s">
        <v>50</v>
      </c>
      <c r="D2784" s="242"/>
      <c r="E2784" s="242"/>
      <c r="F2784" s="242"/>
      <c r="G2784" s="248"/>
      <c r="H2784" s="248"/>
      <c r="I2784" s="248"/>
      <c r="J2784" s="207" t="e">
        <f>#REF!+H2784+I2784+G2784</f>
        <v>#REF!</v>
      </c>
      <c r="K2784">
        <v>0</v>
      </c>
    </row>
    <row r="2785" spans="1:13" customFormat="1" hidden="1">
      <c r="A2785" s="246" t="s">
        <v>323</v>
      </c>
      <c r="B2785" s="242" t="s">
        <v>56</v>
      </c>
      <c r="C2785" s="242" t="s">
        <v>50</v>
      </c>
      <c r="D2785" s="242"/>
      <c r="E2785" s="242" t="s">
        <v>223</v>
      </c>
      <c r="F2785" s="242"/>
      <c r="G2785" s="248"/>
      <c r="H2785" s="248"/>
      <c r="I2785" s="248"/>
      <c r="J2785" s="207" t="e">
        <f>#REF!+H2785+I2785+G2785</f>
        <v>#REF!</v>
      </c>
      <c r="K2785">
        <v>0</v>
      </c>
    </row>
    <row r="2786" spans="1:13" customFormat="1" ht="38.25" hidden="1">
      <c r="A2786" s="246" t="s">
        <v>324</v>
      </c>
      <c r="B2786" s="242" t="s">
        <v>56</v>
      </c>
      <c r="C2786" s="242" t="s">
        <v>50</v>
      </c>
      <c r="D2786" s="242"/>
      <c r="E2786" s="242" t="s">
        <v>223</v>
      </c>
      <c r="F2786" s="242"/>
      <c r="G2786" s="245"/>
      <c r="H2786" s="245"/>
      <c r="I2786" s="245"/>
      <c r="J2786" s="207" t="e">
        <f>#REF!+H2786+I2786+G2786</f>
        <v>#REF!</v>
      </c>
      <c r="K2786">
        <v>0</v>
      </c>
    </row>
    <row r="2787" spans="1:13" customFormat="1" hidden="1">
      <c r="A2787" s="246" t="s">
        <v>220</v>
      </c>
      <c r="B2787" s="242" t="s">
        <v>56</v>
      </c>
      <c r="C2787" s="242" t="s">
        <v>50</v>
      </c>
      <c r="D2787" s="242"/>
      <c r="E2787" s="242" t="s">
        <v>223</v>
      </c>
      <c r="F2787" s="242"/>
      <c r="G2787" s="248"/>
      <c r="H2787" s="248"/>
      <c r="I2787" s="248"/>
      <c r="J2787" s="207" t="e">
        <f>#REF!+H2787+I2787+G2787</f>
        <v>#REF!</v>
      </c>
      <c r="K2787">
        <v>0</v>
      </c>
    </row>
    <row r="2788" spans="1:13" customFormat="1" hidden="1">
      <c r="A2788" s="247" t="s">
        <v>325</v>
      </c>
      <c r="B2788" s="242" t="s">
        <v>56</v>
      </c>
      <c r="C2788" s="242" t="s">
        <v>50</v>
      </c>
      <c r="D2788" s="242"/>
      <c r="E2788" s="242" t="s">
        <v>223</v>
      </c>
      <c r="F2788" s="242">
        <v>320</v>
      </c>
      <c r="G2788" s="248"/>
      <c r="H2788" s="248"/>
      <c r="I2788" s="248"/>
      <c r="J2788" s="207" t="e">
        <f>#REF!+H2788+I2788+G2788</f>
        <v>#REF!</v>
      </c>
      <c r="K2788">
        <v>0</v>
      </c>
    </row>
    <row r="2789" spans="1:13" customFormat="1" ht="25.5" hidden="1">
      <c r="A2789" s="247" t="s">
        <v>326</v>
      </c>
      <c r="B2789" s="242" t="s">
        <v>56</v>
      </c>
      <c r="C2789" s="242" t="s">
        <v>50</v>
      </c>
      <c r="D2789" s="242"/>
      <c r="E2789" s="242" t="s">
        <v>223</v>
      </c>
      <c r="F2789" s="242">
        <v>340</v>
      </c>
      <c r="G2789" s="245">
        <f>G2790+G2791+G2792+G2793+G2794+G2795+G2796+G2797+G2798</f>
        <v>0</v>
      </c>
      <c r="H2789" s="245">
        <f>H2790+H2791+H2792+H2793+H2794+H2795+H2796+H2797+H2798</f>
        <v>0</v>
      </c>
      <c r="I2789" s="245">
        <f>I2790+I2791+I2792+I2793+I2794+I2795+I2796+I2797+I2798</f>
        <v>0</v>
      </c>
      <c r="J2789" s="207" t="e">
        <f>#REF!+H2789+I2789+G2789</f>
        <v>#REF!</v>
      </c>
      <c r="K2789">
        <v>0</v>
      </c>
    </row>
    <row r="2790" spans="1:13" customFormat="1" hidden="1">
      <c r="A2790" s="246" t="s">
        <v>327</v>
      </c>
      <c r="B2790" s="242" t="s">
        <v>56</v>
      </c>
      <c r="C2790" s="242" t="s">
        <v>50</v>
      </c>
      <c r="D2790" s="242"/>
      <c r="E2790" s="242" t="s">
        <v>223</v>
      </c>
      <c r="F2790" s="242"/>
      <c r="G2790" s="248"/>
      <c r="H2790" s="248"/>
      <c r="I2790" s="248"/>
      <c r="J2790" s="207" t="e">
        <f>#REF!+H2790+I2790+G2790</f>
        <v>#REF!</v>
      </c>
      <c r="K2790">
        <v>0</v>
      </c>
    </row>
    <row r="2791" spans="1:13" customFormat="1" hidden="1">
      <c r="A2791" s="246" t="s">
        <v>328</v>
      </c>
      <c r="B2791" s="242" t="s">
        <v>56</v>
      </c>
      <c r="C2791" s="242" t="s">
        <v>50</v>
      </c>
      <c r="D2791" s="242"/>
      <c r="E2791" s="242" t="s">
        <v>223</v>
      </c>
      <c r="F2791" s="242"/>
      <c r="G2791" s="245"/>
      <c r="H2791" s="245"/>
      <c r="I2791" s="245"/>
      <c r="J2791" s="207" t="e">
        <f>#REF!+H2791+I2791+G2791</f>
        <v>#REF!</v>
      </c>
      <c r="K2791">
        <v>0</v>
      </c>
    </row>
    <row r="2792" spans="1:13" customFormat="1" hidden="1">
      <c r="A2792" s="246" t="s">
        <v>329</v>
      </c>
      <c r="B2792" s="242" t="s">
        <v>56</v>
      </c>
      <c r="C2792" s="242" t="s">
        <v>50</v>
      </c>
      <c r="D2792" s="242"/>
      <c r="E2792" s="242" t="s">
        <v>223</v>
      </c>
      <c r="F2792" s="242"/>
      <c r="G2792" s="245"/>
      <c r="H2792" s="245"/>
      <c r="I2792" s="245"/>
      <c r="J2792" s="207" t="e">
        <f>#REF!+H2792+I2792+G2792</f>
        <v>#REF!</v>
      </c>
      <c r="K2792">
        <v>0</v>
      </c>
    </row>
    <row r="2793" spans="1:13" customFormat="1" hidden="1">
      <c r="A2793" s="246" t="s">
        <v>330</v>
      </c>
      <c r="B2793" s="242" t="s">
        <v>56</v>
      </c>
      <c r="C2793" s="242" t="s">
        <v>50</v>
      </c>
      <c r="D2793" s="242"/>
      <c r="E2793" s="242" t="s">
        <v>223</v>
      </c>
      <c r="F2793" s="242"/>
      <c r="G2793" s="245"/>
      <c r="H2793" s="245"/>
      <c r="I2793" s="245"/>
      <c r="J2793" s="207" t="e">
        <f>#REF!+H2793+I2793+G2793</f>
        <v>#REF!</v>
      </c>
      <c r="K2793">
        <v>0</v>
      </c>
    </row>
    <row r="2794" spans="1:13" customFormat="1" hidden="1">
      <c r="A2794" s="246" t="s">
        <v>331</v>
      </c>
      <c r="B2794" s="242" t="s">
        <v>56</v>
      </c>
      <c r="C2794" s="242" t="s">
        <v>50</v>
      </c>
      <c r="D2794" s="242"/>
      <c r="E2794" s="242" t="s">
        <v>223</v>
      </c>
      <c r="F2794" s="242"/>
      <c r="G2794" s="245"/>
      <c r="H2794" s="245"/>
      <c r="I2794" s="245"/>
      <c r="J2794" s="207" t="e">
        <f>#REF!+H2794+I2794+G2794</f>
        <v>#REF!</v>
      </c>
      <c r="K2794">
        <v>0</v>
      </c>
    </row>
    <row r="2795" spans="1:13" customFormat="1" hidden="1">
      <c r="A2795" s="246" t="s">
        <v>332</v>
      </c>
      <c r="B2795" s="242" t="s">
        <v>56</v>
      </c>
      <c r="C2795" s="242" t="s">
        <v>50</v>
      </c>
      <c r="D2795" s="242"/>
      <c r="E2795" s="242" t="s">
        <v>223</v>
      </c>
      <c r="F2795" s="242"/>
      <c r="G2795" s="245"/>
      <c r="H2795" s="245"/>
      <c r="I2795" s="245"/>
      <c r="J2795" s="207" t="e">
        <f>#REF!+H2795+I2795+G2795</f>
        <v>#REF!</v>
      </c>
      <c r="K2795">
        <v>0</v>
      </c>
    </row>
    <row r="2796" spans="1:13" customFormat="1" ht="25.5" hidden="1">
      <c r="A2796" s="246" t="s">
        <v>333</v>
      </c>
      <c r="B2796" s="242" t="s">
        <v>56</v>
      </c>
      <c r="C2796" s="242" t="s">
        <v>50</v>
      </c>
      <c r="D2796" s="242"/>
      <c r="E2796" s="242" t="s">
        <v>223</v>
      </c>
      <c r="F2796" s="242"/>
      <c r="G2796" s="245"/>
      <c r="H2796" s="245"/>
      <c r="I2796" s="245"/>
      <c r="J2796" s="207" t="e">
        <f>#REF!+H2796+I2796+G2796</f>
        <v>#REF!</v>
      </c>
      <c r="K2796">
        <v>0</v>
      </c>
    </row>
    <row r="2797" spans="1:13" customFormat="1" ht="25.5" hidden="1">
      <c r="A2797" s="246" t="s">
        <v>334</v>
      </c>
      <c r="B2797" s="242" t="s">
        <v>56</v>
      </c>
      <c r="C2797" s="242" t="s">
        <v>50</v>
      </c>
      <c r="D2797" s="242"/>
      <c r="E2797" s="242" t="s">
        <v>248</v>
      </c>
      <c r="F2797" s="242"/>
      <c r="G2797" s="245"/>
      <c r="H2797" s="245"/>
      <c r="I2797" s="245"/>
      <c r="J2797" s="207" t="e">
        <f>#REF!+H2797+I2797+G2797</f>
        <v>#REF!</v>
      </c>
      <c r="K2797">
        <v>0</v>
      </c>
    </row>
    <row r="2798" spans="1:13" customFormat="1" hidden="1">
      <c r="A2798" s="246" t="s">
        <v>335</v>
      </c>
      <c r="B2798" s="242" t="s">
        <v>56</v>
      </c>
      <c r="C2798" s="242" t="s">
        <v>50</v>
      </c>
      <c r="D2798" s="242"/>
      <c r="E2798" s="242" t="s">
        <v>223</v>
      </c>
      <c r="F2798" s="242"/>
      <c r="G2798" s="245"/>
      <c r="H2798" s="245"/>
      <c r="I2798" s="245"/>
      <c r="J2798" s="207" t="e">
        <f>#REF!+H2798+I2798+G2798</f>
        <v>#REF!</v>
      </c>
      <c r="K2798">
        <v>0</v>
      </c>
    </row>
    <row r="2799" spans="1:13" ht="25.5">
      <c r="A2799" s="221" t="s">
        <v>383</v>
      </c>
      <c r="B2799" s="222" t="s">
        <v>56</v>
      </c>
      <c r="C2799" s="222" t="s">
        <v>50</v>
      </c>
      <c r="D2799" s="222" t="s">
        <v>138</v>
      </c>
      <c r="E2799" s="222"/>
      <c r="F2799" s="222"/>
      <c r="G2799" s="223">
        <f>G2800+G2867</f>
        <v>20893.5</v>
      </c>
      <c r="H2799" s="223">
        <f>H2800+H2867</f>
        <v>20937.599999999999</v>
      </c>
      <c r="I2799" s="223">
        <f>I2800+I2867</f>
        <v>21087.599999999999</v>
      </c>
      <c r="J2799" s="207">
        <f>H2799+I2799+G2799</f>
        <v>62918.7</v>
      </c>
      <c r="K2799" s="198">
        <v>1</v>
      </c>
      <c r="L2799" s="283" t="e">
        <f>#REF!-#REF!</f>
        <v>#REF!</v>
      </c>
      <c r="M2799" s="283" t="e">
        <f>G2799-#REF!</f>
        <v>#REF!</v>
      </c>
    </row>
    <row r="2800" spans="1:13">
      <c r="A2800" s="224" t="s">
        <v>212</v>
      </c>
      <c r="B2800" s="225" t="s">
        <v>56</v>
      </c>
      <c r="C2800" s="225" t="s">
        <v>50</v>
      </c>
      <c r="D2800" s="225" t="s">
        <v>138</v>
      </c>
      <c r="E2800" s="225"/>
      <c r="F2800" s="225" t="s">
        <v>152</v>
      </c>
      <c r="G2800" s="226">
        <f>G2801+G2807+G2845+G2848+G2851+G2853+G2858</f>
        <v>20593.5</v>
      </c>
      <c r="H2800" s="226">
        <f>H2801+H2807+H2845+H2848+H2851+H2853+H2858</f>
        <v>20737.599999999999</v>
      </c>
      <c r="I2800" s="226">
        <f>I2801+I2807+I2845+I2848+I2851+I2853+I2858</f>
        <v>20887.599999999999</v>
      </c>
      <c r="J2800" s="207">
        <f>H2800+I2800+G2800</f>
        <v>62218.7</v>
      </c>
      <c r="K2800" s="198">
        <v>1</v>
      </c>
      <c r="L2800" s="283" t="e">
        <f>#REF!-#REF!</f>
        <v>#REF!</v>
      </c>
      <c r="M2800" s="283" t="e">
        <f>G2800-#REF!</f>
        <v>#REF!</v>
      </c>
    </row>
    <row r="2801" spans="1:13" ht="27">
      <c r="A2801" s="227" t="s">
        <v>213</v>
      </c>
      <c r="B2801" s="225" t="s">
        <v>56</v>
      </c>
      <c r="C2801" s="225" t="s">
        <v>50</v>
      </c>
      <c r="D2801" s="225" t="s">
        <v>138</v>
      </c>
      <c r="E2801" s="225" t="s">
        <v>271</v>
      </c>
      <c r="F2801" s="225" t="s">
        <v>215</v>
      </c>
      <c r="G2801" s="228">
        <f>G2802+G2803+G2806</f>
        <v>0</v>
      </c>
      <c r="H2801" s="228">
        <f>H2802+H2803+H2806</f>
        <v>0</v>
      </c>
      <c r="I2801" s="228">
        <f>I2802+I2803+I2806</f>
        <v>0</v>
      </c>
      <c r="J2801" s="207">
        <f>H2801+I2801+G2801</f>
        <v>0</v>
      </c>
      <c r="K2801" s="198">
        <v>1</v>
      </c>
      <c r="L2801" s="283" t="e">
        <f>#REF!-#REF!</f>
        <v>#REF!</v>
      </c>
      <c r="M2801" s="283" t="e">
        <f>G2801-#REF!</f>
        <v>#REF!</v>
      </c>
    </row>
    <row r="2802" spans="1:13">
      <c r="A2802" s="229" t="s">
        <v>216</v>
      </c>
      <c r="B2802" s="225" t="s">
        <v>56</v>
      </c>
      <c r="C2802" s="225" t="s">
        <v>50</v>
      </c>
      <c r="D2802" s="225" t="s">
        <v>138</v>
      </c>
      <c r="E2802" s="225" t="s">
        <v>272</v>
      </c>
      <c r="F2802" s="225">
        <v>211</v>
      </c>
      <c r="G2802" s="230"/>
      <c r="H2802" s="230"/>
      <c r="I2802" s="230"/>
      <c r="J2802" s="207">
        <f>H2802+I2802+G2802</f>
        <v>0</v>
      </c>
      <c r="K2802" s="198">
        <v>1</v>
      </c>
      <c r="L2802" s="283" t="e">
        <f>#REF!-#REF!</f>
        <v>#REF!</v>
      </c>
      <c r="M2802" s="283" t="e">
        <f>G2802-#REF!</f>
        <v>#REF!</v>
      </c>
    </row>
    <row r="2803" spans="1:13">
      <c r="A2803" s="231" t="s">
        <v>218</v>
      </c>
      <c r="B2803" s="225" t="s">
        <v>56</v>
      </c>
      <c r="C2803" s="225" t="s">
        <v>50</v>
      </c>
      <c r="D2803" s="225" t="s">
        <v>138</v>
      </c>
      <c r="E2803" s="225" t="s">
        <v>273</v>
      </c>
      <c r="F2803" s="225">
        <v>212</v>
      </c>
      <c r="G2803" s="228"/>
      <c r="H2803" s="228"/>
      <c r="I2803" s="228"/>
      <c r="J2803" s="207">
        <f>H2803+I2803+G2803</f>
        <v>0</v>
      </c>
      <c r="K2803" s="198">
        <v>1</v>
      </c>
      <c r="L2803" s="283" t="e">
        <f>#REF!-#REF!</f>
        <v>#REF!</v>
      </c>
      <c r="M2803" s="283" t="e">
        <f>G2803-#REF!</f>
        <v>#REF!</v>
      </c>
    </row>
    <row r="2804" spans="1:13" hidden="1">
      <c r="A2804" s="229" t="s">
        <v>219</v>
      </c>
      <c r="B2804" s="225" t="s">
        <v>56</v>
      </c>
      <c r="C2804" s="225" t="s">
        <v>50</v>
      </c>
      <c r="D2804" s="225" t="s">
        <v>138</v>
      </c>
      <c r="E2804" s="225" t="s">
        <v>217</v>
      </c>
      <c r="F2804" s="225"/>
      <c r="G2804" s="230">
        <v>0</v>
      </c>
      <c r="H2804" s="230">
        <v>0</v>
      </c>
      <c r="I2804" s="230">
        <v>0</v>
      </c>
      <c r="J2804" s="207" t="e">
        <f>#REF!+H2804+I2804+G2804</f>
        <v>#REF!</v>
      </c>
      <c r="K2804" s="198">
        <v>1</v>
      </c>
    </row>
    <row r="2805" spans="1:13">
      <c r="A2805" s="229" t="s">
        <v>220</v>
      </c>
      <c r="B2805" s="225" t="s">
        <v>56</v>
      </c>
      <c r="C2805" s="225" t="s">
        <v>50</v>
      </c>
      <c r="D2805" s="225" t="s">
        <v>138</v>
      </c>
      <c r="E2805" s="225" t="s">
        <v>273</v>
      </c>
      <c r="F2805" s="225"/>
      <c r="G2805" s="232"/>
      <c r="H2805" s="232"/>
      <c r="I2805" s="232"/>
      <c r="J2805" s="207">
        <f>H2805+I2805+G2805</f>
        <v>0</v>
      </c>
      <c r="K2805" s="198">
        <v>1</v>
      </c>
      <c r="L2805" s="283" t="e">
        <f>#REF!-#REF!</f>
        <v>#REF!</v>
      </c>
      <c r="M2805" s="283" t="e">
        <f>G2805-#REF!</f>
        <v>#REF!</v>
      </c>
    </row>
    <row r="2806" spans="1:13">
      <c r="A2806" s="231" t="s">
        <v>221</v>
      </c>
      <c r="B2806" s="225" t="s">
        <v>56</v>
      </c>
      <c r="C2806" s="225" t="s">
        <v>50</v>
      </c>
      <c r="D2806" s="225" t="s">
        <v>138</v>
      </c>
      <c r="E2806" s="225" t="s">
        <v>274</v>
      </c>
      <c r="F2806" s="225">
        <v>213</v>
      </c>
      <c r="G2806" s="230"/>
      <c r="H2806" s="230"/>
      <c r="I2806" s="230"/>
      <c r="J2806" s="207">
        <f>H2806+I2806+G2806</f>
        <v>0</v>
      </c>
      <c r="K2806" s="198">
        <v>1</v>
      </c>
      <c r="L2806" s="283" t="e">
        <f>#REF!-#REF!</f>
        <v>#REF!</v>
      </c>
      <c r="M2806" s="283" t="e">
        <f>G2806-#REF!</f>
        <v>#REF!</v>
      </c>
    </row>
    <row r="2807" spans="1:13" ht="13.5">
      <c r="A2807" s="227" t="s">
        <v>222</v>
      </c>
      <c r="B2807" s="225" t="s">
        <v>56</v>
      </c>
      <c r="C2807" s="225" t="s">
        <v>50</v>
      </c>
      <c r="D2807" s="225" t="s">
        <v>138</v>
      </c>
      <c r="E2807" s="225" t="s">
        <v>223</v>
      </c>
      <c r="F2807" s="225">
        <v>220</v>
      </c>
      <c r="G2807" s="228">
        <f>G2808+G2809+G2812+G2817+G2818+G2828</f>
        <v>4914.8999999999996</v>
      </c>
      <c r="H2807" s="228">
        <f>H2808+H2809+H2812+H2817+H2818+H2828</f>
        <v>5049</v>
      </c>
      <c r="I2807" s="228">
        <f>I2808+I2809+I2812+I2817+I2818+I2828</f>
        <v>5189</v>
      </c>
      <c r="J2807" s="207">
        <f>H2807+I2807+G2807</f>
        <v>15152.9</v>
      </c>
      <c r="K2807" s="198">
        <v>1</v>
      </c>
      <c r="L2807" s="283" t="e">
        <f>#REF!-#REF!</f>
        <v>#REF!</v>
      </c>
      <c r="M2807" s="283" t="e">
        <f>G2807-#REF!</f>
        <v>#REF!</v>
      </c>
    </row>
    <row r="2808" spans="1:13">
      <c r="A2808" s="229" t="s">
        <v>224</v>
      </c>
      <c r="B2808" s="225" t="s">
        <v>56</v>
      </c>
      <c r="C2808" s="225" t="s">
        <v>50</v>
      </c>
      <c r="D2808" s="225" t="s">
        <v>138</v>
      </c>
      <c r="E2808" s="225" t="s">
        <v>248</v>
      </c>
      <c r="F2808" s="225">
        <v>221</v>
      </c>
      <c r="G2808" s="230">
        <v>145</v>
      </c>
      <c r="H2808" s="230">
        <v>145</v>
      </c>
      <c r="I2808" s="230">
        <v>145</v>
      </c>
      <c r="J2808" s="207">
        <f>H2808+I2808+G2808</f>
        <v>435</v>
      </c>
      <c r="K2808" s="198">
        <v>1</v>
      </c>
      <c r="L2808" s="283" t="e">
        <f>#REF!-#REF!</f>
        <v>#REF!</v>
      </c>
      <c r="M2808" s="283" t="e">
        <f>G2808-#REF!</f>
        <v>#REF!</v>
      </c>
    </row>
    <row r="2809" spans="1:13" ht="13.5" hidden="1">
      <c r="A2809" s="227" t="s">
        <v>225</v>
      </c>
      <c r="B2809" s="225" t="s">
        <v>56</v>
      </c>
      <c r="C2809" s="225" t="s">
        <v>50</v>
      </c>
      <c r="D2809" s="225" t="s">
        <v>138</v>
      </c>
      <c r="E2809" s="225" t="s">
        <v>223</v>
      </c>
      <c r="F2809" s="225">
        <v>222</v>
      </c>
      <c r="G2809" s="233">
        <f>G2810+G2811</f>
        <v>0</v>
      </c>
      <c r="H2809" s="233">
        <f>H2810+H2811</f>
        <v>0</v>
      </c>
      <c r="I2809" s="233">
        <f>I2810+I2811</f>
        <v>0</v>
      </c>
      <c r="J2809" s="207" t="e">
        <f>#REF!+H2809+I2809+G2809</f>
        <v>#REF!</v>
      </c>
      <c r="K2809" s="198">
        <v>1</v>
      </c>
    </row>
    <row r="2810" spans="1:13" hidden="1">
      <c r="A2810" s="229" t="s">
        <v>226</v>
      </c>
      <c r="B2810" s="225" t="s">
        <v>56</v>
      </c>
      <c r="C2810" s="225" t="s">
        <v>50</v>
      </c>
      <c r="D2810" s="225" t="s">
        <v>138</v>
      </c>
      <c r="E2810" s="225" t="s">
        <v>223</v>
      </c>
      <c r="F2810" s="225"/>
      <c r="G2810" s="232">
        <v>0</v>
      </c>
      <c r="H2810" s="232">
        <v>0</v>
      </c>
      <c r="I2810" s="232">
        <v>0</v>
      </c>
      <c r="J2810" s="207" t="e">
        <f>#REF!+H2810+I2810+G2810</f>
        <v>#REF!</v>
      </c>
      <c r="K2810" s="198">
        <v>1</v>
      </c>
    </row>
    <row r="2811" spans="1:13" ht="25.5" hidden="1">
      <c r="A2811" s="229" t="s">
        <v>227</v>
      </c>
      <c r="B2811" s="225" t="s">
        <v>56</v>
      </c>
      <c r="C2811" s="225" t="s">
        <v>50</v>
      </c>
      <c r="D2811" s="225" t="s">
        <v>138</v>
      </c>
      <c r="E2811" s="225" t="s">
        <v>223</v>
      </c>
      <c r="F2811" s="225"/>
      <c r="G2811" s="232"/>
      <c r="H2811" s="232"/>
      <c r="I2811" s="232"/>
      <c r="J2811" s="207" t="e">
        <f>#REF!+H2811+I2811+G2811</f>
        <v>#REF!</v>
      </c>
      <c r="K2811" s="198">
        <v>1</v>
      </c>
    </row>
    <row r="2812" spans="1:13" ht="13.5">
      <c r="A2812" s="227" t="s">
        <v>228</v>
      </c>
      <c r="B2812" s="225" t="s">
        <v>56</v>
      </c>
      <c r="C2812" s="225" t="s">
        <v>50</v>
      </c>
      <c r="D2812" s="225" t="s">
        <v>138</v>
      </c>
      <c r="E2812" s="225" t="s">
        <v>223</v>
      </c>
      <c r="F2812" s="225">
        <v>223</v>
      </c>
      <c r="G2812" s="228">
        <f>G2813+G2814+G2815+G2816</f>
        <v>2104</v>
      </c>
      <c r="H2812" s="228">
        <f>H2813+H2814+H2815+H2816</f>
        <v>2190</v>
      </c>
      <c r="I2812" s="228">
        <f>I2813+I2814+I2815+I2816</f>
        <v>2280</v>
      </c>
      <c r="J2812" s="207">
        <f>H2812+I2812+G2812</f>
        <v>6574</v>
      </c>
      <c r="K2812" s="198">
        <v>1</v>
      </c>
      <c r="L2812" s="283" t="e">
        <f>#REF!-#REF!</f>
        <v>#REF!</v>
      </c>
      <c r="M2812" s="283" t="e">
        <f>G2812-#REF!</f>
        <v>#REF!</v>
      </c>
    </row>
    <row r="2813" spans="1:13">
      <c r="A2813" s="229" t="s">
        <v>229</v>
      </c>
      <c r="B2813" s="225" t="s">
        <v>56</v>
      </c>
      <c r="C2813" s="225" t="s">
        <v>50</v>
      </c>
      <c r="D2813" s="225" t="s">
        <v>138</v>
      </c>
      <c r="E2813" s="225" t="s">
        <v>223</v>
      </c>
      <c r="F2813" s="225"/>
      <c r="G2813" s="230">
        <v>1215</v>
      </c>
      <c r="H2813" s="230">
        <v>1265</v>
      </c>
      <c r="I2813" s="230">
        <v>1316</v>
      </c>
      <c r="J2813" s="207">
        <f>H2813+I2813+G2813</f>
        <v>3796</v>
      </c>
      <c r="K2813" s="198">
        <v>1</v>
      </c>
      <c r="L2813" s="283" t="e">
        <f>#REF!-#REF!</f>
        <v>#REF!</v>
      </c>
      <c r="M2813" s="283" t="e">
        <f>G2813-#REF!</f>
        <v>#REF!</v>
      </c>
    </row>
    <row r="2814" spans="1:13" hidden="1">
      <c r="A2814" s="229" t="s">
        <v>230</v>
      </c>
      <c r="B2814" s="225" t="s">
        <v>56</v>
      </c>
      <c r="C2814" s="225" t="s">
        <v>50</v>
      </c>
      <c r="D2814" s="225" t="s">
        <v>138</v>
      </c>
      <c r="E2814" s="225" t="s">
        <v>223</v>
      </c>
      <c r="F2814" s="225"/>
      <c r="G2814" s="230"/>
      <c r="H2814" s="230"/>
      <c r="I2814" s="230"/>
      <c r="J2814" s="207" t="e">
        <f>#REF!+H2814+I2814+G2814</f>
        <v>#REF!</v>
      </c>
      <c r="K2814" s="198">
        <v>1</v>
      </c>
    </row>
    <row r="2815" spans="1:13">
      <c r="A2815" s="229" t="s">
        <v>231</v>
      </c>
      <c r="B2815" s="225" t="s">
        <v>56</v>
      </c>
      <c r="C2815" s="225" t="s">
        <v>50</v>
      </c>
      <c r="D2815" s="225" t="s">
        <v>138</v>
      </c>
      <c r="E2815" s="225" t="s">
        <v>223</v>
      </c>
      <c r="F2815" s="225"/>
      <c r="G2815" s="230">
        <v>834</v>
      </c>
      <c r="H2815" s="230">
        <v>868</v>
      </c>
      <c r="I2815" s="230">
        <v>905</v>
      </c>
      <c r="J2815" s="207">
        <f>H2815+I2815+G2815</f>
        <v>2607</v>
      </c>
      <c r="K2815" s="198">
        <v>1</v>
      </c>
      <c r="L2815" s="283" t="e">
        <f>#REF!-#REF!</f>
        <v>#REF!</v>
      </c>
      <c r="M2815" s="283" t="e">
        <f>G2815-#REF!</f>
        <v>#REF!</v>
      </c>
    </row>
    <row r="2816" spans="1:13">
      <c r="A2816" s="229" t="s">
        <v>232</v>
      </c>
      <c r="B2816" s="225" t="s">
        <v>56</v>
      </c>
      <c r="C2816" s="225" t="s">
        <v>50</v>
      </c>
      <c r="D2816" s="225" t="s">
        <v>138</v>
      </c>
      <c r="E2816" s="225" t="s">
        <v>223</v>
      </c>
      <c r="F2816" s="225"/>
      <c r="G2816" s="230">
        <v>55</v>
      </c>
      <c r="H2816" s="230">
        <v>57</v>
      </c>
      <c r="I2816" s="230">
        <v>59</v>
      </c>
      <c r="J2816" s="207">
        <f>H2816+I2816+G2816</f>
        <v>171</v>
      </c>
      <c r="K2816" s="198">
        <v>1</v>
      </c>
      <c r="L2816" s="283" t="e">
        <f>#REF!-#REF!</f>
        <v>#REF!</v>
      </c>
      <c r="M2816" s="283" t="e">
        <f>G2816-#REF!</f>
        <v>#REF!</v>
      </c>
    </row>
    <row r="2817" spans="1:13" ht="13.5" hidden="1">
      <c r="A2817" s="227" t="s">
        <v>233</v>
      </c>
      <c r="B2817" s="225" t="s">
        <v>56</v>
      </c>
      <c r="C2817" s="225" t="s">
        <v>50</v>
      </c>
      <c r="D2817" s="225" t="s">
        <v>138</v>
      </c>
      <c r="E2817" s="225" t="s">
        <v>223</v>
      </c>
      <c r="F2817" s="225">
        <v>224</v>
      </c>
      <c r="G2817" s="232"/>
      <c r="H2817" s="232"/>
      <c r="I2817" s="232"/>
      <c r="J2817" s="207" t="e">
        <f>#REF!+H2817+I2817+G2817</f>
        <v>#REF!</v>
      </c>
      <c r="K2817" s="198">
        <v>1</v>
      </c>
    </row>
    <row r="2818" spans="1:13" ht="13.5">
      <c r="A2818" s="227" t="s">
        <v>234</v>
      </c>
      <c r="B2818" s="225" t="s">
        <v>56</v>
      </c>
      <c r="C2818" s="225" t="s">
        <v>50</v>
      </c>
      <c r="D2818" s="225" t="s">
        <v>138</v>
      </c>
      <c r="E2818" s="225" t="s">
        <v>223</v>
      </c>
      <c r="F2818" s="225">
        <v>225</v>
      </c>
      <c r="G2818" s="228">
        <f>G2819+G2820+G2821+G2822+G2823+G2824+G2825+G2826+G2827</f>
        <v>1902.9</v>
      </c>
      <c r="H2818" s="228">
        <f>H2819+H2820+H2821+H2822+H2823+H2824+H2825+H2826+H2827</f>
        <v>1950</v>
      </c>
      <c r="I2818" s="228">
        <f>I2819+I2820+I2821+I2822+I2823+I2824+I2825+I2826+I2827</f>
        <v>2000</v>
      </c>
      <c r="J2818" s="207">
        <f>H2818+I2818+G2818</f>
        <v>5852.9</v>
      </c>
      <c r="K2818" s="198">
        <v>1</v>
      </c>
      <c r="L2818" s="283" t="e">
        <f>#REF!-#REF!</f>
        <v>#REF!</v>
      </c>
      <c r="M2818" s="283" t="e">
        <f>G2818-#REF!</f>
        <v>#REF!</v>
      </c>
    </row>
    <row r="2819" spans="1:13" ht="38.25">
      <c r="A2819" s="229" t="s">
        <v>235</v>
      </c>
      <c r="B2819" s="225" t="s">
        <v>56</v>
      </c>
      <c r="C2819" s="225" t="s">
        <v>50</v>
      </c>
      <c r="D2819" s="225" t="s">
        <v>138</v>
      </c>
      <c r="E2819" s="225" t="s">
        <v>223</v>
      </c>
      <c r="F2819" s="225"/>
      <c r="G2819" s="232">
        <v>1851</v>
      </c>
      <c r="H2819" s="232">
        <v>1900</v>
      </c>
      <c r="I2819" s="232">
        <v>1950</v>
      </c>
      <c r="J2819" s="207">
        <f>H2819+I2819+G2819</f>
        <v>5701</v>
      </c>
      <c r="K2819" s="198">
        <v>1</v>
      </c>
      <c r="L2819" s="283" t="e">
        <f>#REF!-#REF!</f>
        <v>#REF!</v>
      </c>
      <c r="M2819" s="283" t="e">
        <f>G2819-#REF!</f>
        <v>#REF!</v>
      </c>
    </row>
    <row r="2820" spans="1:13" hidden="1">
      <c r="A2820" s="229" t="s">
        <v>236</v>
      </c>
      <c r="B2820" s="225" t="s">
        <v>56</v>
      </c>
      <c r="C2820" s="225" t="s">
        <v>50</v>
      </c>
      <c r="D2820" s="225" t="s">
        <v>138</v>
      </c>
      <c r="E2820" s="225" t="s">
        <v>223</v>
      </c>
      <c r="F2820" s="225"/>
      <c r="G2820" s="230"/>
      <c r="H2820" s="230"/>
      <c r="I2820" s="230"/>
      <c r="J2820" s="207" t="e">
        <f>#REF!+H2820+I2820+G2820</f>
        <v>#REF!</v>
      </c>
      <c r="K2820" s="198">
        <v>1</v>
      </c>
    </row>
    <row r="2821" spans="1:13" hidden="1">
      <c r="A2821" s="229" t="s">
        <v>237</v>
      </c>
      <c r="B2821" s="225" t="s">
        <v>56</v>
      </c>
      <c r="C2821" s="225" t="s">
        <v>50</v>
      </c>
      <c r="D2821" s="225" t="s">
        <v>138</v>
      </c>
      <c r="E2821" s="225" t="s">
        <v>223</v>
      </c>
      <c r="F2821" s="225"/>
      <c r="G2821" s="232">
        <v>0</v>
      </c>
      <c r="H2821" s="232">
        <v>0</v>
      </c>
      <c r="I2821" s="232">
        <v>0</v>
      </c>
      <c r="J2821" s="207" t="e">
        <f>#REF!+H2821+I2821+G2821</f>
        <v>#REF!</v>
      </c>
      <c r="K2821" s="198">
        <v>1</v>
      </c>
    </row>
    <row r="2822" spans="1:13">
      <c r="A2822" s="229" t="s">
        <v>238</v>
      </c>
      <c r="B2822" s="225" t="s">
        <v>56</v>
      </c>
      <c r="C2822" s="225" t="s">
        <v>50</v>
      </c>
      <c r="D2822" s="225" t="s">
        <v>138</v>
      </c>
      <c r="E2822" s="225" t="s">
        <v>223</v>
      </c>
      <c r="F2822" s="225"/>
      <c r="G2822" s="230">
        <v>51.9</v>
      </c>
      <c r="H2822" s="230">
        <v>50</v>
      </c>
      <c r="I2822" s="230">
        <v>50</v>
      </c>
      <c r="J2822" s="207">
        <f>H2822+I2822+G2822</f>
        <v>151.9</v>
      </c>
      <c r="K2822" s="198">
        <v>1</v>
      </c>
      <c r="L2822" s="283" t="e">
        <f>#REF!-#REF!</f>
        <v>#REF!</v>
      </c>
      <c r="M2822" s="283" t="e">
        <f>G2822-#REF!</f>
        <v>#REF!</v>
      </c>
    </row>
    <row r="2823" spans="1:13" ht="38.25" hidden="1">
      <c r="A2823" s="229" t="s">
        <v>239</v>
      </c>
      <c r="B2823" s="225" t="s">
        <v>56</v>
      </c>
      <c r="C2823" s="225" t="s">
        <v>50</v>
      </c>
      <c r="D2823" s="225" t="s">
        <v>138</v>
      </c>
      <c r="E2823" s="225" t="s">
        <v>223</v>
      </c>
      <c r="F2823" s="225"/>
      <c r="G2823" s="230"/>
      <c r="H2823" s="230"/>
      <c r="I2823" s="230"/>
      <c r="J2823" s="207" t="e">
        <f>#REF!+H2823+I2823+G2823</f>
        <v>#REF!</v>
      </c>
      <c r="K2823" s="198">
        <v>1</v>
      </c>
    </row>
    <row r="2824" spans="1:13" hidden="1">
      <c r="A2824" s="229" t="s">
        <v>240</v>
      </c>
      <c r="B2824" s="225" t="s">
        <v>56</v>
      </c>
      <c r="C2824" s="225" t="s">
        <v>50</v>
      </c>
      <c r="D2824" s="225" t="s">
        <v>138</v>
      </c>
      <c r="E2824" s="225" t="s">
        <v>223</v>
      </c>
      <c r="F2824" s="225"/>
      <c r="G2824" s="232"/>
      <c r="H2824" s="232"/>
      <c r="I2824" s="232"/>
      <c r="J2824" s="207" t="e">
        <f>#REF!+H2824+I2824+G2824</f>
        <v>#REF!</v>
      </c>
      <c r="K2824" s="198">
        <v>1</v>
      </c>
    </row>
    <row r="2825" spans="1:13" ht="51" hidden="1">
      <c r="A2825" s="229" t="s">
        <v>241</v>
      </c>
      <c r="B2825" s="225" t="s">
        <v>56</v>
      </c>
      <c r="C2825" s="225" t="s">
        <v>50</v>
      </c>
      <c r="D2825" s="225" t="s">
        <v>138</v>
      </c>
      <c r="E2825" s="225" t="s">
        <v>223</v>
      </c>
      <c r="F2825" s="225"/>
      <c r="G2825" s="232"/>
      <c r="H2825" s="232"/>
      <c r="I2825" s="232"/>
      <c r="J2825" s="207" t="e">
        <f>#REF!+H2825+I2825+G2825</f>
        <v>#REF!</v>
      </c>
      <c r="K2825" s="198">
        <v>1</v>
      </c>
    </row>
    <row r="2826" spans="1:13" hidden="1">
      <c r="A2826" s="229" t="s">
        <v>242</v>
      </c>
      <c r="B2826" s="225" t="s">
        <v>56</v>
      </c>
      <c r="C2826" s="225" t="s">
        <v>50</v>
      </c>
      <c r="D2826" s="225" t="s">
        <v>138</v>
      </c>
      <c r="E2826" s="225" t="s">
        <v>223</v>
      </c>
      <c r="F2826" s="225"/>
      <c r="G2826" s="232"/>
      <c r="H2826" s="232"/>
      <c r="I2826" s="232"/>
      <c r="J2826" s="207" t="e">
        <f>#REF!+H2826+I2826+G2826</f>
        <v>#REF!</v>
      </c>
      <c r="K2826" s="198">
        <v>1</v>
      </c>
    </row>
    <row r="2827" spans="1:13" hidden="1">
      <c r="A2827" s="229" t="s">
        <v>220</v>
      </c>
      <c r="B2827" s="225" t="s">
        <v>56</v>
      </c>
      <c r="C2827" s="225" t="s">
        <v>50</v>
      </c>
      <c r="D2827" s="225" t="s">
        <v>138</v>
      </c>
      <c r="E2827" s="225" t="s">
        <v>223</v>
      </c>
      <c r="F2827" s="225"/>
      <c r="G2827" s="232"/>
      <c r="H2827" s="232"/>
      <c r="I2827" s="232"/>
      <c r="J2827" s="207" t="e">
        <f>#REF!+H2827+I2827+G2827</f>
        <v>#REF!</v>
      </c>
      <c r="K2827" s="198">
        <v>1</v>
      </c>
    </row>
    <row r="2828" spans="1:13" ht="13.5">
      <c r="A2828" s="227" t="s">
        <v>243</v>
      </c>
      <c r="B2828" s="225" t="s">
        <v>56</v>
      </c>
      <c r="C2828" s="225" t="s">
        <v>50</v>
      </c>
      <c r="D2828" s="225" t="s">
        <v>138</v>
      </c>
      <c r="E2828" s="225" t="s">
        <v>223</v>
      </c>
      <c r="F2828" s="225">
        <v>226</v>
      </c>
      <c r="G2828" s="228">
        <f>G2829+G2830+G2831+G2832+G2833+G2834+G2835+G2836+G2837+G2838+G2839+G2840+G2841+G2842+G2843+G2844</f>
        <v>763</v>
      </c>
      <c r="H2828" s="228">
        <f>H2829+H2830+H2831+H2832+H2833+H2834+H2835+H2836+H2837+H2838+H2839+H2840+H2841+H2842+H2843+H2844</f>
        <v>764</v>
      </c>
      <c r="I2828" s="228">
        <f>I2829+I2830+I2831+I2832+I2833+I2834+I2835+I2836+I2837+I2838+I2839+I2840+I2841+I2842+I2843+I2844</f>
        <v>764</v>
      </c>
      <c r="J2828" s="207">
        <f>H2828+I2828+G2828</f>
        <v>2291</v>
      </c>
      <c r="K2828" s="198">
        <v>1</v>
      </c>
      <c r="L2828" s="283" t="e">
        <f>#REF!-#REF!</f>
        <v>#REF!</v>
      </c>
      <c r="M2828" s="283" t="e">
        <f>G2828-#REF!</f>
        <v>#REF!</v>
      </c>
    </row>
    <row r="2829" spans="1:13" ht="51" hidden="1">
      <c r="A2829" s="229" t="s">
        <v>244</v>
      </c>
      <c r="B2829" s="225" t="s">
        <v>56</v>
      </c>
      <c r="C2829" s="225" t="s">
        <v>50</v>
      </c>
      <c r="D2829" s="225" t="s">
        <v>138</v>
      </c>
      <c r="E2829" s="225" t="s">
        <v>223</v>
      </c>
      <c r="F2829" s="225"/>
      <c r="G2829" s="230"/>
      <c r="H2829" s="230"/>
      <c r="I2829" s="230"/>
      <c r="J2829" s="207" t="e">
        <f>#REF!+H2829+I2829+G2829</f>
        <v>#REF!</v>
      </c>
      <c r="K2829" s="198">
        <v>1</v>
      </c>
    </row>
    <row r="2830" spans="1:13" hidden="1">
      <c r="A2830" s="229" t="s">
        <v>245</v>
      </c>
      <c r="B2830" s="225" t="s">
        <v>56</v>
      </c>
      <c r="C2830" s="225" t="s">
        <v>50</v>
      </c>
      <c r="D2830" s="225" t="s">
        <v>138</v>
      </c>
      <c r="E2830" s="225" t="s">
        <v>223</v>
      </c>
      <c r="F2830" s="225"/>
      <c r="G2830" s="230"/>
      <c r="H2830" s="230"/>
      <c r="I2830" s="230"/>
      <c r="J2830" s="207" t="e">
        <f>#REF!+H2830+I2830+G2830</f>
        <v>#REF!</v>
      </c>
      <c r="K2830" s="198">
        <v>1</v>
      </c>
    </row>
    <row r="2831" spans="1:13" ht="25.5" hidden="1">
      <c r="A2831" s="229" t="s">
        <v>246</v>
      </c>
      <c r="B2831" s="225" t="s">
        <v>56</v>
      </c>
      <c r="C2831" s="225" t="s">
        <v>50</v>
      </c>
      <c r="D2831" s="225" t="s">
        <v>138</v>
      </c>
      <c r="E2831" s="225" t="s">
        <v>223</v>
      </c>
      <c r="F2831" s="225"/>
      <c r="G2831" s="230"/>
      <c r="H2831" s="230"/>
      <c r="I2831" s="230"/>
      <c r="J2831" s="207" t="e">
        <f>#REF!+H2831+I2831+G2831</f>
        <v>#REF!</v>
      </c>
      <c r="K2831" s="198">
        <v>1</v>
      </c>
    </row>
    <row r="2832" spans="1:13" hidden="1">
      <c r="A2832" s="229" t="s">
        <v>247</v>
      </c>
      <c r="B2832" s="225" t="s">
        <v>56</v>
      </c>
      <c r="C2832" s="225" t="s">
        <v>50</v>
      </c>
      <c r="D2832" s="225" t="s">
        <v>138</v>
      </c>
      <c r="E2832" s="225" t="s">
        <v>248</v>
      </c>
      <c r="F2832" s="225"/>
      <c r="G2832" s="232"/>
      <c r="H2832" s="232"/>
      <c r="I2832" s="232"/>
      <c r="J2832" s="207" t="e">
        <f>#REF!+H2832+I2832+G2832</f>
        <v>#REF!</v>
      </c>
      <c r="K2832" s="198">
        <v>1</v>
      </c>
    </row>
    <row r="2833" spans="1:13" ht="25.5">
      <c r="A2833" s="229" t="s">
        <v>261</v>
      </c>
      <c r="B2833" s="225" t="s">
        <v>56</v>
      </c>
      <c r="C2833" s="225" t="s">
        <v>50</v>
      </c>
      <c r="D2833" s="225" t="s">
        <v>138</v>
      </c>
      <c r="E2833" s="225" t="s">
        <v>223</v>
      </c>
      <c r="F2833" s="225"/>
      <c r="G2833" s="232">
        <v>5</v>
      </c>
      <c r="H2833" s="232">
        <v>5.5</v>
      </c>
      <c r="I2833" s="232">
        <v>5.5</v>
      </c>
      <c r="J2833" s="207">
        <f>H2833+I2833+G2833</f>
        <v>16</v>
      </c>
      <c r="K2833" s="198">
        <v>1</v>
      </c>
      <c r="L2833" s="283" t="e">
        <f>#REF!-#REF!</f>
        <v>#REF!</v>
      </c>
      <c r="M2833" s="283" t="e">
        <f>G2833-#REF!</f>
        <v>#REF!</v>
      </c>
    </row>
    <row r="2834" spans="1:13" ht="38.25">
      <c r="A2834" s="229" t="s">
        <v>262</v>
      </c>
      <c r="B2834" s="225" t="s">
        <v>56</v>
      </c>
      <c r="C2834" s="225" t="s">
        <v>50</v>
      </c>
      <c r="D2834" s="225" t="s">
        <v>138</v>
      </c>
      <c r="E2834" s="225" t="s">
        <v>223</v>
      </c>
      <c r="F2834" s="225"/>
      <c r="G2834" s="232">
        <v>55</v>
      </c>
      <c r="H2834" s="232">
        <v>55.5</v>
      </c>
      <c r="I2834" s="232">
        <v>55.5</v>
      </c>
      <c r="J2834" s="207">
        <f>H2834+I2834+G2834</f>
        <v>166</v>
      </c>
      <c r="K2834" s="198">
        <v>1</v>
      </c>
      <c r="L2834" s="283" t="e">
        <f>#REF!-#REF!</f>
        <v>#REF!</v>
      </c>
      <c r="M2834" s="283" t="e">
        <f>G2834-#REF!</f>
        <v>#REF!</v>
      </c>
    </row>
    <row r="2835" spans="1:13" ht="25.5" hidden="1">
      <c r="A2835" s="229" t="s">
        <v>263</v>
      </c>
      <c r="B2835" s="225" t="s">
        <v>56</v>
      </c>
      <c r="C2835" s="225" t="s">
        <v>50</v>
      </c>
      <c r="D2835" s="225" t="s">
        <v>138</v>
      </c>
      <c r="E2835" s="225" t="s">
        <v>223</v>
      </c>
      <c r="F2835" s="225"/>
      <c r="G2835" s="232"/>
      <c r="H2835" s="232"/>
      <c r="I2835" s="232"/>
      <c r="J2835" s="207" t="e">
        <f>#REF!+H2835+I2835+G2835</f>
        <v>#REF!</v>
      </c>
      <c r="K2835" s="198">
        <v>1</v>
      </c>
    </row>
    <row r="2836" spans="1:13" ht="25.5" hidden="1">
      <c r="A2836" s="229" t="s">
        <v>264</v>
      </c>
      <c r="B2836" s="225" t="s">
        <v>56</v>
      </c>
      <c r="C2836" s="225" t="s">
        <v>50</v>
      </c>
      <c r="D2836" s="225" t="s">
        <v>138</v>
      </c>
      <c r="E2836" s="225" t="s">
        <v>223</v>
      </c>
      <c r="F2836" s="225"/>
      <c r="G2836" s="232"/>
      <c r="H2836" s="232"/>
      <c r="I2836" s="232"/>
      <c r="J2836" s="207" t="e">
        <f>#REF!+H2836+I2836+G2836</f>
        <v>#REF!</v>
      </c>
      <c r="K2836" s="198">
        <v>1</v>
      </c>
    </row>
    <row r="2837" spans="1:13" hidden="1">
      <c r="A2837" s="229" t="s">
        <v>265</v>
      </c>
      <c r="B2837" s="225" t="s">
        <v>56</v>
      </c>
      <c r="C2837" s="225" t="s">
        <v>50</v>
      </c>
      <c r="D2837" s="225" t="s">
        <v>138</v>
      </c>
      <c r="E2837" s="225" t="s">
        <v>223</v>
      </c>
      <c r="F2837" s="225"/>
      <c r="G2837" s="232"/>
      <c r="H2837" s="232"/>
      <c r="I2837" s="232"/>
      <c r="J2837" s="207" t="e">
        <f>#REF!+H2837+I2837+G2837</f>
        <v>#REF!</v>
      </c>
      <c r="K2837" s="198">
        <v>1</v>
      </c>
    </row>
    <row r="2838" spans="1:13" hidden="1">
      <c r="A2838" s="229" t="s">
        <v>266</v>
      </c>
      <c r="B2838" s="225" t="s">
        <v>56</v>
      </c>
      <c r="C2838" s="225" t="s">
        <v>50</v>
      </c>
      <c r="D2838" s="225" t="s">
        <v>138</v>
      </c>
      <c r="E2838" s="225" t="s">
        <v>223</v>
      </c>
      <c r="F2838" s="225"/>
      <c r="G2838" s="232"/>
      <c r="H2838" s="232"/>
      <c r="I2838" s="232"/>
      <c r="J2838" s="207" t="e">
        <f>#REF!+H2838+I2838+G2838</f>
        <v>#REF!</v>
      </c>
      <c r="K2838" s="198">
        <v>1</v>
      </c>
    </row>
    <row r="2839" spans="1:13" ht="25.5" hidden="1">
      <c r="A2839" s="229" t="s">
        <v>267</v>
      </c>
      <c r="B2839" s="225" t="s">
        <v>56</v>
      </c>
      <c r="C2839" s="225" t="s">
        <v>50</v>
      </c>
      <c r="D2839" s="225" t="s">
        <v>138</v>
      </c>
      <c r="E2839" s="225" t="s">
        <v>223</v>
      </c>
      <c r="F2839" s="225"/>
      <c r="G2839" s="232"/>
      <c r="H2839" s="232"/>
      <c r="I2839" s="232"/>
      <c r="J2839" s="207" t="e">
        <f>#REF!+H2839+I2839+G2839</f>
        <v>#REF!</v>
      </c>
      <c r="K2839" s="198">
        <v>1</v>
      </c>
    </row>
    <row r="2840" spans="1:13" ht="25.5" hidden="1">
      <c r="A2840" s="229" t="s">
        <v>278</v>
      </c>
      <c r="B2840" s="225" t="s">
        <v>56</v>
      </c>
      <c r="C2840" s="225" t="s">
        <v>50</v>
      </c>
      <c r="D2840" s="225" t="s">
        <v>138</v>
      </c>
      <c r="E2840" s="225" t="s">
        <v>223</v>
      </c>
      <c r="F2840" s="225"/>
      <c r="G2840" s="232"/>
      <c r="H2840" s="232"/>
      <c r="I2840" s="232"/>
      <c r="J2840" s="207" t="e">
        <f>#REF!+H2840+I2840+G2840</f>
        <v>#REF!</v>
      </c>
      <c r="K2840" s="198">
        <v>1</v>
      </c>
    </row>
    <row r="2841" spans="1:13" ht="25.5" hidden="1">
      <c r="A2841" s="229" t="s">
        <v>279</v>
      </c>
      <c r="B2841" s="225" t="s">
        <v>56</v>
      </c>
      <c r="C2841" s="225" t="s">
        <v>50</v>
      </c>
      <c r="D2841" s="225" t="s">
        <v>138</v>
      </c>
      <c r="E2841" s="225" t="s">
        <v>223</v>
      </c>
      <c r="F2841" s="225"/>
      <c r="G2841" s="232"/>
      <c r="H2841" s="232"/>
      <c r="I2841" s="232"/>
      <c r="J2841" s="207" t="e">
        <f>#REF!+H2841+I2841+G2841</f>
        <v>#REF!</v>
      </c>
      <c r="K2841" s="198">
        <v>1</v>
      </c>
    </row>
    <row r="2842" spans="1:13" hidden="1">
      <c r="A2842" s="229" t="s">
        <v>280</v>
      </c>
      <c r="B2842" s="225" t="s">
        <v>56</v>
      </c>
      <c r="C2842" s="225" t="s">
        <v>50</v>
      </c>
      <c r="D2842" s="225" t="s">
        <v>138</v>
      </c>
      <c r="E2842" s="225" t="s">
        <v>223</v>
      </c>
      <c r="F2842" s="225"/>
      <c r="G2842" s="230"/>
      <c r="H2842" s="230"/>
      <c r="I2842" s="230"/>
      <c r="J2842" s="207" t="e">
        <f>#REF!+H2842+I2842+G2842</f>
        <v>#REF!</v>
      </c>
      <c r="K2842" s="198">
        <v>1</v>
      </c>
    </row>
    <row r="2843" spans="1:13">
      <c r="A2843" s="229" t="s">
        <v>281</v>
      </c>
      <c r="B2843" s="225" t="s">
        <v>56</v>
      </c>
      <c r="C2843" s="225" t="s">
        <v>50</v>
      </c>
      <c r="D2843" s="225" t="s">
        <v>138</v>
      </c>
      <c r="E2843" s="225" t="s">
        <v>223</v>
      </c>
      <c r="F2843" s="225"/>
      <c r="G2843" s="230">
        <v>703</v>
      </c>
      <c r="H2843" s="230">
        <v>703</v>
      </c>
      <c r="I2843" s="230">
        <v>703</v>
      </c>
      <c r="J2843" s="207">
        <f>H2843+I2843+G2843</f>
        <v>2109</v>
      </c>
      <c r="K2843" s="198">
        <v>1</v>
      </c>
      <c r="L2843" s="283" t="e">
        <f>#REF!-#REF!</f>
        <v>#REF!</v>
      </c>
      <c r="M2843" s="283" t="e">
        <f>G2843-#REF!</f>
        <v>#REF!</v>
      </c>
    </row>
    <row r="2844" spans="1:13" hidden="1">
      <c r="A2844" s="229" t="s">
        <v>220</v>
      </c>
      <c r="B2844" s="225" t="s">
        <v>56</v>
      </c>
      <c r="C2844" s="225" t="s">
        <v>50</v>
      </c>
      <c r="D2844" s="225" t="s">
        <v>138</v>
      </c>
      <c r="E2844" s="225" t="s">
        <v>223</v>
      </c>
      <c r="F2844" s="225"/>
      <c r="G2844" s="230">
        <v>0</v>
      </c>
      <c r="H2844" s="230">
        <v>0</v>
      </c>
      <c r="I2844" s="230">
        <v>0</v>
      </c>
      <c r="J2844" s="207" t="e">
        <f>#REF!+H2844+I2844+G2844</f>
        <v>#REF!</v>
      </c>
      <c r="K2844" s="198">
        <v>1</v>
      </c>
    </row>
    <row r="2845" spans="1:13" ht="13.5" hidden="1">
      <c r="A2845" s="227" t="s">
        <v>282</v>
      </c>
      <c r="B2845" s="225" t="s">
        <v>56</v>
      </c>
      <c r="C2845" s="225" t="s">
        <v>50</v>
      </c>
      <c r="D2845" s="225" t="s">
        <v>138</v>
      </c>
      <c r="E2845" s="225" t="s">
        <v>194</v>
      </c>
      <c r="F2845" s="225">
        <v>230</v>
      </c>
      <c r="G2845" s="233">
        <f>G2846+G2847</f>
        <v>0</v>
      </c>
      <c r="H2845" s="233">
        <f>H2846+H2847</f>
        <v>0</v>
      </c>
      <c r="I2845" s="233">
        <f>I2846+I2847</f>
        <v>0</v>
      </c>
      <c r="J2845" s="207" t="e">
        <f>#REF!+H2845+I2845+G2845</f>
        <v>#REF!</v>
      </c>
      <c r="K2845" s="198">
        <v>1</v>
      </c>
    </row>
    <row r="2846" spans="1:13" hidden="1">
      <c r="A2846" s="229" t="s">
        <v>283</v>
      </c>
      <c r="B2846" s="225" t="s">
        <v>56</v>
      </c>
      <c r="C2846" s="225" t="s">
        <v>50</v>
      </c>
      <c r="D2846" s="225" t="s">
        <v>138</v>
      </c>
      <c r="E2846" s="225" t="s">
        <v>284</v>
      </c>
      <c r="F2846" s="225">
        <v>231</v>
      </c>
      <c r="G2846" s="232"/>
      <c r="H2846" s="232"/>
      <c r="I2846" s="232"/>
      <c r="J2846" s="207" t="e">
        <f>#REF!+H2846+I2846+G2846</f>
        <v>#REF!</v>
      </c>
      <c r="K2846" s="198">
        <v>1</v>
      </c>
    </row>
    <row r="2847" spans="1:13" hidden="1">
      <c r="A2847" s="229" t="s">
        <v>285</v>
      </c>
      <c r="B2847" s="225" t="s">
        <v>56</v>
      </c>
      <c r="C2847" s="225" t="s">
        <v>50</v>
      </c>
      <c r="D2847" s="225" t="s">
        <v>138</v>
      </c>
      <c r="E2847" s="225" t="s">
        <v>284</v>
      </c>
      <c r="F2847" s="225">
        <v>232</v>
      </c>
      <c r="G2847" s="232"/>
      <c r="H2847" s="232"/>
      <c r="I2847" s="232"/>
      <c r="J2847" s="207" t="e">
        <f>#REF!+H2847+I2847+G2847</f>
        <v>#REF!</v>
      </c>
      <c r="K2847" s="198">
        <v>1</v>
      </c>
    </row>
    <row r="2848" spans="1:13" ht="27" hidden="1">
      <c r="A2848" s="227" t="s">
        <v>286</v>
      </c>
      <c r="B2848" s="225" t="s">
        <v>56</v>
      </c>
      <c r="C2848" s="225" t="s">
        <v>50</v>
      </c>
      <c r="D2848" s="225" t="s">
        <v>138</v>
      </c>
      <c r="E2848" s="225" t="s">
        <v>223</v>
      </c>
      <c r="F2848" s="225">
        <v>240</v>
      </c>
      <c r="G2848" s="233">
        <f>G2849+G2850</f>
        <v>0</v>
      </c>
      <c r="H2848" s="233">
        <f>H2849+H2850</f>
        <v>0</v>
      </c>
      <c r="I2848" s="233">
        <f>I2849+I2850</f>
        <v>0</v>
      </c>
      <c r="J2848" s="207" t="e">
        <f>#REF!+H2848+I2848+G2848</f>
        <v>#REF!</v>
      </c>
      <c r="K2848" s="198">
        <v>1</v>
      </c>
    </row>
    <row r="2849" spans="1:13" ht="25.5" hidden="1">
      <c r="A2849" s="229" t="s">
        <v>287</v>
      </c>
      <c r="B2849" s="225" t="s">
        <v>56</v>
      </c>
      <c r="C2849" s="225" t="s">
        <v>50</v>
      </c>
      <c r="D2849" s="225" t="s">
        <v>138</v>
      </c>
      <c r="E2849" s="225" t="s">
        <v>223</v>
      </c>
      <c r="F2849" s="225">
        <v>241</v>
      </c>
      <c r="G2849" s="232"/>
      <c r="H2849" s="232"/>
      <c r="I2849" s="232"/>
      <c r="J2849" s="207" t="e">
        <f>#REF!+H2849+I2849+G2849</f>
        <v>#REF!</v>
      </c>
      <c r="K2849" s="198">
        <v>1</v>
      </c>
    </row>
    <row r="2850" spans="1:13" ht="25.5" hidden="1">
      <c r="A2850" s="229" t="s">
        <v>292</v>
      </c>
      <c r="B2850" s="225" t="s">
        <v>56</v>
      </c>
      <c r="C2850" s="225" t="s">
        <v>50</v>
      </c>
      <c r="D2850" s="225" t="s">
        <v>138</v>
      </c>
      <c r="E2850" s="225" t="s">
        <v>223</v>
      </c>
      <c r="F2850" s="225">
        <v>242</v>
      </c>
      <c r="G2850" s="232"/>
      <c r="H2850" s="232"/>
      <c r="I2850" s="232"/>
      <c r="J2850" s="207" t="e">
        <f>#REF!+H2850+I2850+G2850</f>
        <v>#REF!</v>
      </c>
      <c r="K2850" s="198">
        <v>1</v>
      </c>
    </row>
    <row r="2851" spans="1:13" ht="27">
      <c r="A2851" s="227" t="s">
        <v>293</v>
      </c>
      <c r="B2851" s="225" t="s">
        <v>56</v>
      </c>
      <c r="C2851" s="225" t="s">
        <v>50</v>
      </c>
      <c r="D2851" s="225" t="s">
        <v>138</v>
      </c>
      <c r="E2851" s="225" t="s">
        <v>294</v>
      </c>
      <c r="F2851" s="225" t="s">
        <v>295</v>
      </c>
      <c r="G2851" s="233">
        <f>G2852</f>
        <v>13478.6</v>
      </c>
      <c r="H2851" s="233">
        <f>H2852</f>
        <v>13478.6</v>
      </c>
      <c r="I2851" s="233">
        <f>I2852</f>
        <v>13478.6</v>
      </c>
      <c r="J2851" s="207">
        <f>H2851+I2851+G2851</f>
        <v>40435.800000000003</v>
      </c>
      <c r="K2851" s="198">
        <v>1</v>
      </c>
      <c r="L2851" s="283" t="e">
        <f>#REF!-#REF!</f>
        <v>#REF!</v>
      </c>
      <c r="M2851" s="283" t="e">
        <f>G2851-#REF!</f>
        <v>#REF!</v>
      </c>
    </row>
    <row r="2852" spans="1:13" ht="25.5">
      <c r="A2852" s="229" t="s">
        <v>296</v>
      </c>
      <c r="B2852" s="225" t="s">
        <v>56</v>
      </c>
      <c r="C2852" s="225" t="s">
        <v>50</v>
      </c>
      <c r="D2852" s="225" t="s">
        <v>120</v>
      </c>
      <c r="E2852" s="225" t="s">
        <v>297</v>
      </c>
      <c r="F2852" s="225" t="s">
        <v>298</v>
      </c>
      <c r="G2852" s="232">
        <v>13478.6</v>
      </c>
      <c r="H2852" s="232">
        <v>13478.6</v>
      </c>
      <c r="I2852" s="232">
        <v>13478.6</v>
      </c>
      <c r="J2852" s="207">
        <f>H2852+I2852+G2852</f>
        <v>40435.800000000003</v>
      </c>
      <c r="K2852" s="198">
        <v>1</v>
      </c>
      <c r="L2852" s="283" t="e">
        <f>#REF!-#REF!</f>
        <v>#REF!</v>
      </c>
      <c r="M2852" s="283" t="e">
        <f>G2852-#REF!</f>
        <v>#REF!</v>
      </c>
    </row>
    <row r="2853" spans="1:13" ht="13.5" hidden="1">
      <c r="A2853" s="227" t="s">
        <v>299</v>
      </c>
      <c r="B2853" s="225" t="s">
        <v>56</v>
      </c>
      <c r="C2853" s="225" t="s">
        <v>50</v>
      </c>
      <c r="D2853" s="225" t="s">
        <v>138</v>
      </c>
      <c r="E2853" s="225" t="s">
        <v>300</v>
      </c>
      <c r="F2853" s="225">
        <v>260</v>
      </c>
      <c r="G2853" s="233">
        <f>G2854+G2857</f>
        <v>0</v>
      </c>
      <c r="H2853" s="233">
        <f>H2854+H2857</f>
        <v>0</v>
      </c>
      <c r="I2853" s="233">
        <f>I2854+I2857</f>
        <v>0</v>
      </c>
      <c r="J2853" s="207" t="e">
        <f>#REF!+H2853+I2853+G2853</f>
        <v>#REF!</v>
      </c>
      <c r="K2853" s="198">
        <v>1</v>
      </c>
    </row>
    <row r="2854" spans="1:13" ht="25.5" hidden="1">
      <c r="A2854" s="229" t="s">
        <v>301</v>
      </c>
      <c r="B2854" s="225" t="s">
        <v>56</v>
      </c>
      <c r="C2854" s="225" t="s">
        <v>50</v>
      </c>
      <c r="D2854" s="225" t="s">
        <v>138</v>
      </c>
      <c r="E2854" s="225" t="s">
        <v>302</v>
      </c>
      <c r="F2854" s="225">
        <v>262</v>
      </c>
      <c r="G2854" s="233">
        <f>G2855+G2856</f>
        <v>0</v>
      </c>
      <c r="H2854" s="233">
        <f>H2855+H2856</f>
        <v>0</v>
      </c>
      <c r="I2854" s="233">
        <f>I2855+I2856</f>
        <v>0</v>
      </c>
      <c r="J2854" s="207" t="e">
        <f>#REF!+H2854+I2854+G2854</f>
        <v>#REF!</v>
      </c>
      <c r="K2854" s="198">
        <v>1</v>
      </c>
    </row>
    <row r="2855" spans="1:13" hidden="1">
      <c r="A2855" s="229" t="s">
        <v>303</v>
      </c>
      <c r="B2855" s="225" t="s">
        <v>56</v>
      </c>
      <c r="C2855" s="225" t="s">
        <v>50</v>
      </c>
      <c r="D2855" s="225" t="s">
        <v>138</v>
      </c>
      <c r="E2855" s="225" t="s">
        <v>302</v>
      </c>
      <c r="F2855" s="225"/>
      <c r="G2855" s="230"/>
      <c r="H2855" s="230"/>
      <c r="I2855" s="230"/>
      <c r="J2855" s="207" t="e">
        <f>#REF!+H2855+I2855+G2855</f>
        <v>#REF!</v>
      </c>
      <c r="K2855" s="198">
        <v>1</v>
      </c>
    </row>
    <row r="2856" spans="1:13" hidden="1">
      <c r="A2856" s="229" t="s">
        <v>304</v>
      </c>
      <c r="B2856" s="225" t="s">
        <v>56</v>
      </c>
      <c r="C2856" s="225" t="s">
        <v>50</v>
      </c>
      <c r="D2856" s="225" t="s">
        <v>138</v>
      </c>
      <c r="E2856" s="225" t="s">
        <v>302</v>
      </c>
      <c r="F2856" s="225"/>
      <c r="G2856" s="230"/>
      <c r="H2856" s="230"/>
      <c r="I2856" s="230"/>
      <c r="J2856" s="207" t="e">
        <f>#REF!+H2856+I2856+G2856</f>
        <v>#REF!</v>
      </c>
      <c r="K2856" s="198">
        <v>1</v>
      </c>
    </row>
    <row r="2857" spans="1:13" ht="25.5" hidden="1">
      <c r="A2857" s="229" t="s">
        <v>305</v>
      </c>
      <c r="B2857" s="225" t="s">
        <v>56</v>
      </c>
      <c r="C2857" s="225" t="s">
        <v>50</v>
      </c>
      <c r="D2857" s="225" t="s">
        <v>138</v>
      </c>
      <c r="E2857" s="225" t="s">
        <v>306</v>
      </c>
      <c r="F2857" s="225" t="s">
        <v>307</v>
      </c>
      <c r="G2857" s="230"/>
      <c r="H2857" s="230"/>
      <c r="I2857" s="230"/>
      <c r="J2857" s="207" t="e">
        <f>#REF!+H2857+I2857+G2857</f>
        <v>#REF!</v>
      </c>
      <c r="K2857" s="198">
        <v>1</v>
      </c>
    </row>
    <row r="2858" spans="1:13" ht="13.5">
      <c r="A2858" s="227" t="s">
        <v>308</v>
      </c>
      <c r="B2858" s="225" t="s">
        <v>56</v>
      </c>
      <c r="C2858" s="225" t="s">
        <v>50</v>
      </c>
      <c r="D2858" s="225" t="s">
        <v>138</v>
      </c>
      <c r="E2858" s="225"/>
      <c r="F2858" s="225">
        <v>290</v>
      </c>
      <c r="G2858" s="228">
        <f>G2859+G2860+G2861+G2862+G2863+G2864+G2865+G2866</f>
        <v>2200</v>
      </c>
      <c r="H2858" s="228">
        <f>H2859+H2860+H2861+H2862+H2863+H2864+H2865+H2866</f>
        <v>2210</v>
      </c>
      <c r="I2858" s="228">
        <f>I2859+I2860+I2861+I2862+I2863+I2864+I2865+I2866</f>
        <v>2220</v>
      </c>
      <c r="J2858" s="207">
        <f>H2858+I2858+G2858</f>
        <v>6630</v>
      </c>
      <c r="K2858" s="198">
        <v>1</v>
      </c>
      <c r="L2858" s="283" t="e">
        <f>#REF!-#REF!</f>
        <v>#REF!</v>
      </c>
      <c r="M2858" s="283" t="e">
        <f>G2858-#REF!</f>
        <v>#REF!</v>
      </c>
    </row>
    <row r="2859" spans="1:13" ht="25.5" hidden="1">
      <c r="A2859" s="229" t="s">
        <v>309</v>
      </c>
      <c r="B2859" s="225" t="s">
        <v>56</v>
      </c>
      <c r="C2859" s="225" t="s">
        <v>50</v>
      </c>
      <c r="D2859" s="225" t="s">
        <v>138</v>
      </c>
      <c r="E2859" s="225" t="s">
        <v>310</v>
      </c>
      <c r="F2859" s="225"/>
      <c r="G2859" s="230"/>
      <c r="H2859" s="230"/>
      <c r="I2859" s="230"/>
      <c r="J2859" s="207" t="e">
        <f>#REF!+H2859+I2859+G2859</f>
        <v>#REF!</v>
      </c>
      <c r="K2859" s="198">
        <v>1</v>
      </c>
    </row>
    <row r="2860" spans="1:13">
      <c r="A2860" s="229" t="s">
        <v>311</v>
      </c>
      <c r="B2860" s="225" t="s">
        <v>56</v>
      </c>
      <c r="C2860" s="225" t="s">
        <v>50</v>
      </c>
      <c r="D2860" s="225" t="s">
        <v>138</v>
      </c>
      <c r="E2860" s="225" t="s">
        <v>310</v>
      </c>
      <c r="F2860" s="225"/>
      <c r="G2860" s="232">
        <v>1830</v>
      </c>
      <c r="H2860" s="232">
        <v>1830</v>
      </c>
      <c r="I2860" s="232">
        <v>1830</v>
      </c>
      <c r="J2860" s="207">
        <f>H2860+I2860+G2860</f>
        <v>5490</v>
      </c>
      <c r="K2860" s="198">
        <v>1</v>
      </c>
      <c r="L2860" s="283" t="e">
        <f>#REF!-#REF!</f>
        <v>#REF!</v>
      </c>
      <c r="M2860" s="283" t="e">
        <f>G2860-#REF!</f>
        <v>#REF!</v>
      </c>
    </row>
    <row r="2861" spans="1:13" hidden="1">
      <c r="A2861" s="229" t="s">
        <v>313</v>
      </c>
      <c r="B2861" s="225" t="s">
        <v>56</v>
      </c>
      <c r="C2861" s="225" t="s">
        <v>50</v>
      </c>
      <c r="D2861" s="225" t="s">
        <v>138</v>
      </c>
      <c r="E2861" s="225" t="s">
        <v>312</v>
      </c>
      <c r="F2861" s="225"/>
      <c r="G2861" s="232"/>
      <c r="H2861" s="232"/>
      <c r="I2861" s="232"/>
      <c r="J2861" s="207" t="e">
        <f>#REF!+H2861+I2861+G2861</f>
        <v>#REF!</v>
      </c>
      <c r="K2861" s="198">
        <v>1</v>
      </c>
    </row>
    <row r="2862" spans="1:13" hidden="1">
      <c r="A2862" s="229" t="s">
        <v>314</v>
      </c>
      <c r="B2862" s="225" t="s">
        <v>56</v>
      </c>
      <c r="C2862" s="225" t="s">
        <v>50</v>
      </c>
      <c r="D2862" s="225" t="s">
        <v>138</v>
      </c>
      <c r="E2862" s="225" t="s">
        <v>32</v>
      </c>
      <c r="F2862" s="225"/>
      <c r="G2862" s="232"/>
      <c r="H2862" s="232"/>
      <c r="I2862" s="232"/>
      <c r="J2862" s="207" t="e">
        <f>#REF!+H2862+I2862+G2862</f>
        <v>#REF!</v>
      </c>
      <c r="K2862" s="198">
        <v>1</v>
      </c>
    </row>
    <row r="2863" spans="1:13" hidden="1">
      <c r="A2863" s="229" t="s">
        <v>315</v>
      </c>
      <c r="B2863" s="225" t="s">
        <v>56</v>
      </c>
      <c r="C2863" s="225" t="s">
        <v>50</v>
      </c>
      <c r="D2863" s="225" t="s">
        <v>138</v>
      </c>
      <c r="E2863" s="225" t="s">
        <v>223</v>
      </c>
      <c r="F2863" s="225"/>
      <c r="G2863" s="230"/>
      <c r="H2863" s="230"/>
      <c r="I2863" s="230"/>
      <c r="J2863" s="207" t="e">
        <f>#REF!+H2863+I2863+G2863</f>
        <v>#REF!</v>
      </c>
      <c r="K2863" s="198">
        <v>1</v>
      </c>
    </row>
    <row r="2864" spans="1:13" ht="38.25" hidden="1">
      <c r="A2864" s="229" t="s">
        <v>316</v>
      </c>
      <c r="B2864" s="225" t="s">
        <v>56</v>
      </c>
      <c r="C2864" s="225" t="s">
        <v>50</v>
      </c>
      <c r="D2864" s="225" t="s">
        <v>138</v>
      </c>
      <c r="E2864" s="225" t="s">
        <v>223</v>
      </c>
      <c r="F2864" s="225"/>
      <c r="G2864" s="230"/>
      <c r="H2864" s="230"/>
      <c r="I2864" s="230"/>
      <c r="J2864" s="207" t="e">
        <f>#REF!+H2864+I2864+G2864</f>
        <v>#REF!</v>
      </c>
      <c r="K2864" s="198">
        <v>1</v>
      </c>
    </row>
    <row r="2865" spans="1:13" hidden="1">
      <c r="A2865" s="229" t="s">
        <v>317</v>
      </c>
      <c r="B2865" s="225" t="s">
        <v>56</v>
      </c>
      <c r="C2865" s="225" t="s">
        <v>50</v>
      </c>
      <c r="D2865" s="225" t="s">
        <v>138</v>
      </c>
      <c r="E2865" s="225" t="s">
        <v>223</v>
      </c>
      <c r="F2865" s="225"/>
      <c r="G2865" s="230"/>
      <c r="H2865" s="230"/>
      <c r="I2865" s="230"/>
      <c r="J2865" s="207" t="e">
        <f>#REF!+H2865+I2865+G2865</f>
        <v>#REF!</v>
      </c>
      <c r="K2865" s="198">
        <v>1</v>
      </c>
    </row>
    <row r="2866" spans="1:13">
      <c r="A2866" s="229" t="s">
        <v>220</v>
      </c>
      <c r="B2866" s="225" t="s">
        <v>56</v>
      </c>
      <c r="C2866" s="225" t="s">
        <v>50</v>
      </c>
      <c r="D2866" s="225" t="s">
        <v>138</v>
      </c>
      <c r="E2866" s="225" t="s">
        <v>223</v>
      </c>
      <c r="F2866" s="225"/>
      <c r="G2866" s="232">
        <v>370</v>
      </c>
      <c r="H2866" s="232">
        <v>380</v>
      </c>
      <c r="I2866" s="232">
        <v>390</v>
      </c>
      <c r="J2866" s="207">
        <f>H2866+I2866+G2866</f>
        <v>1140</v>
      </c>
      <c r="K2866" s="198">
        <v>1</v>
      </c>
      <c r="L2866" s="283" t="e">
        <f>#REF!-#REF!</f>
        <v>#REF!</v>
      </c>
      <c r="M2866" s="283" t="e">
        <f>G2866-#REF!</f>
        <v>#REF!</v>
      </c>
    </row>
    <row r="2867" spans="1:13" ht="13.5">
      <c r="A2867" s="227" t="s">
        <v>319</v>
      </c>
      <c r="B2867" s="225" t="s">
        <v>56</v>
      </c>
      <c r="C2867" s="225" t="s">
        <v>50</v>
      </c>
      <c r="D2867" s="225" t="s">
        <v>138</v>
      </c>
      <c r="E2867" s="225" t="s">
        <v>223</v>
      </c>
      <c r="F2867" s="234">
        <v>300</v>
      </c>
      <c r="G2867" s="235">
        <f>G2868+G2874+G2875</f>
        <v>300</v>
      </c>
      <c r="H2867" s="235">
        <f>H2868+H2874+H2875</f>
        <v>200</v>
      </c>
      <c r="I2867" s="235">
        <f>I2868+I2874+I2875</f>
        <v>200</v>
      </c>
      <c r="J2867" s="207">
        <f>H2867+I2867+G2867</f>
        <v>700</v>
      </c>
      <c r="K2867" s="198">
        <v>1</v>
      </c>
      <c r="L2867" s="283" t="e">
        <f>#REF!-#REF!</f>
        <v>#REF!</v>
      </c>
      <c r="M2867" s="283" t="e">
        <f>G2867-#REF!</f>
        <v>#REF!</v>
      </c>
    </row>
    <row r="2868" spans="1:13" ht="25.5">
      <c r="A2868" s="231" t="s">
        <v>320</v>
      </c>
      <c r="B2868" s="225" t="s">
        <v>56</v>
      </c>
      <c r="C2868" s="225" t="s">
        <v>50</v>
      </c>
      <c r="D2868" s="225" t="s">
        <v>138</v>
      </c>
      <c r="E2868" s="225" t="s">
        <v>223</v>
      </c>
      <c r="F2868" s="225">
        <v>310</v>
      </c>
      <c r="G2868" s="228">
        <f>G2869+G2870+G2871+G2872+G2873</f>
        <v>200</v>
      </c>
      <c r="H2868" s="228">
        <f>H2869+H2870+H2871+H2872+H2873</f>
        <v>100</v>
      </c>
      <c r="I2868" s="228">
        <f>I2869+I2870+I2871+I2872+I2873</f>
        <v>100</v>
      </c>
      <c r="J2868" s="207">
        <f>H2868+I2868+G2868</f>
        <v>400</v>
      </c>
      <c r="K2868" s="198">
        <v>1</v>
      </c>
      <c r="L2868" s="283" t="e">
        <f>#REF!-#REF!</f>
        <v>#REF!</v>
      </c>
      <c r="M2868" s="283" t="e">
        <f>G2868-#REF!</f>
        <v>#REF!</v>
      </c>
    </row>
    <row r="2869" spans="1:13" ht="38.25" hidden="1">
      <c r="A2869" s="229" t="s">
        <v>321</v>
      </c>
      <c r="B2869" s="225" t="s">
        <v>56</v>
      </c>
      <c r="C2869" s="225" t="s">
        <v>50</v>
      </c>
      <c r="D2869" s="225" t="s">
        <v>138</v>
      </c>
      <c r="E2869" s="225" t="s">
        <v>223</v>
      </c>
      <c r="F2869" s="225"/>
      <c r="G2869" s="232"/>
      <c r="H2869" s="232"/>
      <c r="I2869" s="232"/>
      <c r="J2869" s="207" t="e">
        <f>#REF!+H2869+I2869+G2869</f>
        <v>#REF!</v>
      </c>
      <c r="K2869" s="198">
        <v>1</v>
      </c>
    </row>
    <row r="2870" spans="1:13" hidden="1">
      <c r="A2870" s="229" t="s">
        <v>322</v>
      </c>
      <c r="B2870" s="225" t="s">
        <v>56</v>
      </c>
      <c r="C2870" s="225" t="s">
        <v>50</v>
      </c>
      <c r="D2870" s="225" t="s">
        <v>138</v>
      </c>
      <c r="E2870" s="225"/>
      <c r="F2870" s="225"/>
      <c r="G2870" s="232"/>
      <c r="H2870" s="232"/>
      <c r="I2870" s="232"/>
      <c r="J2870" s="207" t="e">
        <f>#REF!+H2870+I2870+G2870</f>
        <v>#REF!</v>
      </c>
      <c r="K2870" s="198">
        <v>1</v>
      </c>
    </row>
    <row r="2871" spans="1:13">
      <c r="A2871" s="229" t="s">
        <v>323</v>
      </c>
      <c r="B2871" s="225" t="s">
        <v>56</v>
      </c>
      <c r="C2871" s="225" t="s">
        <v>50</v>
      </c>
      <c r="D2871" s="225" t="s">
        <v>138</v>
      </c>
      <c r="E2871" s="225" t="s">
        <v>223</v>
      </c>
      <c r="F2871" s="225"/>
      <c r="G2871" s="232">
        <v>200</v>
      </c>
      <c r="H2871" s="232">
        <v>100</v>
      </c>
      <c r="I2871" s="232">
        <v>100</v>
      </c>
      <c r="J2871" s="207">
        <f>H2871+I2871+G2871</f>
        <v>400</v>
      </c>
      <c r="K2871" s="198">
        <v>1</v>
      </c>
      <c r="L2871" s="283" t="e">
        <f>#REF!-#REF!</f>
        <v>#REF!</v>
      </c>
      <c r="M2871" s="283" t="e">
        <f>G2871-#REF!</f>
        <v>#REF!</v>
      </c>
    </row>
    <row r="2872" spans="1:13" ht="38.25" hidden="1">
      <c r="A2872" s="229" t="s">
        <v>324</v>
      </c>
      <c r="B2872" s="225" t="s">
        <v>56</v>
      </c>
      <c r="C2872" s="225" t="s">
        <v>50</v>
      </c>
      <c r="D2872" s="225" t="s">
        <v>138</v>
      </c>
      <c r="E2872" s="225" t="s">
        <v>223</v>
      </c>
      <c r="F2872" s="225"/>
      <c r="G2872" s="230"/>
      <c r="H2872" s="230"/>
      <c r="I2872" s="230"/>
      <c r="J2872" s="207" t="e">
        <f>#REF!+H2872+I2872+G2872</f>
        <v>#REF!</v>
      </c>
      <c r="K2872" s="198">
        <v>1</v>
      </c>
    </row>
    <row r="2873" spans="1:13" hidden="1">
      <c r="A2873" s="229" t="s">
        <v>220</v>
      </c>
      <c r="B2873" s="225" t="s">
        <v>56</v>
      </c>
      <c r="C2873" s="225" t="s">
        <v>50</v>
      </c>
      <c r="D2873" s="225" t="s">
        <v>138</v>
      </c>
      <c r="E2873" s="225" t="s">
        <v>223</v>
      </c>
      <c r="F2873" s="225"/>
      <c r="G2873" s="232"/>
      <c r="H2873" s="232"/>
      <c r="I2873" s="232"/>
      <c r="J2873" s="207" t="e">
        <f>#REF!+H2873+I2873+G2873</f>
        <v>#REF!</v>
      </c>
      <c r="K2873" s="198">
        <v>1</v>
      </c>
    </row>
    <row r="2874" spans="1:13" hidden="1">
      <c r="A2874" s="231" t="s">
        <v>325</v>
      </c>
      <c r="B2874" s="225" t="s">
        <v>56</v>
      </c>
      <c r="C2874" s="225" t="s">
        <v>50</v>
      </c>
      <c r="D2874" s="225" t="s">
        <v>138</v>
      </c>
      <c r="E2874" s="225" t="s">
        <v>223</v>
      </c>
      <c r="F2874" s="225">
        <v>320</v>
      </c>
      <c r="G2874" s="232"/>
      <c r="H2874" s="232"/>
      <c r="I2874" s="232"/>
      <c r="J2874" s="207" t="e">
        <f>#REF!+H2874+I2874+G2874</f>
        <v>#REF!</v>
      </c>
      <c r="K2874" s="198">
        <v>1</v>
      </c>
    </row>
    <row r="2875" spans="1:13" ht="25.5">
      <c r="A2875" s="231" t="s">
        <v>326</v>
      </c>
      <c r="B2875" s="225" t="s">
        <v>56</v>
      </c>
      <c r="C2875" s="225" t="s">
        <v>50</v>
      </c>
      <c r="D2875" s="225" t="s">
        <v>138</v>
      </c>
      <c r="E2875" s="225" t="s">
        <v>223</v>
      </c>
      <c r="F2875" s="225">
        <v>340</v>
      </c>
      <c r="G2875" s="228">
        <f>G2876+G2877+G2878+G2879+G2880+G2881+G2882+G2883+G2884</f>
        <v>100</v>
      </c>
      <c r="H2875" s="228">
        <f>H2876+H2877+H2878+H2879+H2880+H2881+H2882+H2883+H2884</f>
        <v>100</v>
      </c>
      <c r="I2875" s="228">
        <f>I2876+I2877+I2878+I2879+I2880+I2881+I2882+I2883+I2884</f>
        <v>100</v>
      </c>
      <c r="J2875" s="207">
        <f>H2875+I2875+G2875</f>
        <v>300</v>
      </c>
      <c r="K2875" s="198">
        <v>1</v>
      </c>
      <c r="L2875" s="283" t="e">
        <f>#REF!-#REF!</f>
        <v>#REF!</v>
      </c>
      <c r="M2875" s="283" t="e">
        <f>G2875-#REF!</f>
        <v>#REF!</v>
      </c>
    </row>
    <row r="2876" spans="1:13" hidden="1">
      <c r="A2876" s="229" t="s">
        <v>327</v>
      </c>
      <c r="B2876" s="225" t="s">
        <v>56</v>
      </c>
      <c r="C2876" s="225" t="s">
        <v>50</v>
      </c>
      <c r="D2876" s="225" t="s">
        <v>138</v>
      </c>
      <c r="E2876" s="225" t="s">
        <v>223</v>
      </c>
      <c r="F2876" s="225"/>
      <c r="G2876" s="232"/>
      <c r="H2876" s="232"/>
      <c r="I2876" s="232"/>
      <c r="J2876" s="207" t="e">
        <f>#REF!+H2876+I2876+G2876</f>
        <v>#REF!</v>
      </c>
      <c r="K2876" s="198">
        <v>1</v>
      </c>
    </row>
    <row r="2877" spans="1:13" hidden="1">
      <c r="A2877" s="229" t="s">
        <v>328</v>
      </c>
      <c r="B2877" s="225" t="s">
        <v>56</v>
      </c>
      <c r="C2877" s="225" t="s">
        <v>50</v>
      </c>
      <c r="D2877" s="225" t="s">
        <v>138</v>
      </c>
      <c r="E2877" s="225" t="s">
        <v>223</v>
      </c>
      <c r="F2877" s="225"/>
      <c r="G2877" s="230"/>
      <c r="H2877" s="230"/>
      <c r="I2877" s="230"/>
      <c r="J2877" s="207" t="e">
        <f>#REF!+H2877+I2877+G2877</f>
        <v>#REF!</v>
      </c>
      <c r="K2877" s="198">
        <v>1</v>
      </c>
    </row>
    <row r="2878" spans="1:13" hidden="1">
      <c r="A2878" s="229" t="s">
        <v>329</v>
      </c>
      <c r="B2878" s="225" t="s">
        <v>56</v>
      </c>
      <c r="C2878" s="225" t="s">
        <v>50</v>
      </c>
      <c r="D2878" s="225" t="s">
        <v>138</v>
      </c>
      <c r="E2878" s="225" t="s">
        <v>223</v>
      </c>
      <c r="F2878" s="225"/>
      <c r="G2878" s="230"/>
      <c r="H2878" s="230"/>
      <c r="I2878" s="230"/>
      <c r="J2878" s="207" t="e">
        <f>#REF!+H2878+I2878+G2878</f>
        <v>#REF!</v>
      </c>
      <c r="K2878" s="198">
        <v>1</v>
      </c>
    </row>
    <row r="2879" spans="1:13" hidden="1">
      <c r="A2879" s="229" t="s">
        <v>330</v>
      </c>
      <c r="B2879" s="225" t="s">
        <v>56</v>
      </c>
      <c r="C2879" s="225" t="s">
        <v>50</v>
      </c>
      <c r="D2879" s="225" t="s">
        <v>138</v>
      </c>
      <c r="E2879" s="225" t="s">
        <v>223</v>
      </c>
      <c r="F2879" s="225"/>
      <c r="G2879" s="230"/>
      <c r="H2879" s="230"/>
      <c r="I2879" s="230"/>
      <c r="J2879" s="207" t="e">
        <f>#REF!+H2879+I2879+G2879</f>
        <v>#REF!</v>
      </c>
      <c r="K2879" s="198">
        <v>1</v>
      </c>
    </row>
    <row r="2880" spans="1:13" hidden="1">
      <c r="A2880" s="229" t="s">
        <v>331</v>
      </c>
      <c r="B2880" s="225" t="s">
        <v>56</v>
      </c>
      <c r="C2880" s="225" t="s">
        <v>50</v>
      </c>
      <c r="D2880" s="225" t="s">
        <v>138</v>
      </c>
      <c r="E2880" s="225" t="s">
        <v>223</v>
      </c>
      <c r="F2880" s="225"/>
      <c r="G2880" s="230"/>
      <c r="H2880" s="230"/>
      <c r="I2880" s="230"/>
      <c r="J2880" s="207" t="e">
        <f>#REF!+H2880+I2880+G2880</f>
        <v>#REF!</v>
      </c>
      <c r="K2880" s="198">
        <v>1</v>
      </c>
    </row>
    <row r="2881" spans="1:13" hidden="1">
      <c r="A2881" s="229" t="s">
        <v>332</v>
      </c>
      <c r="B2881" s="225" t="s">
        <v>56</v>
      </c>
      <c r="C2881" s="225" t="s">
        <v>50</v>
      </c>
      <c r="D2881" s="225" t="s">
        <v>138</v>
      </c>
      <c r="E2881" s="225" t="s">
        <v>223</v>
      </c>
      <c r="F2881" s="225"/>
      <c r="G2881" s="230"/>
      <c r="H2881" s="230"/>
      <c r="I2881" s="230"/>
      <c r="J2881" s="207" t="e">
        <f>#REF!+H2881+I2881+G2881</f>
        <v>#REF!</v>
      </c>
      <c r="K2881" s="198">
        <v>1</v>
      </c>
    </row>
    <row r="2882" spans="1:13" ht="25.5" hidden="1">
      <c r="A2882" s="229" t="s">
        <v>333</v>
      </c>
      <c r="B2882" s="225" t="s">
        <v>56</v>
      </c>
      <c r="C2882" s="225" t="s">
        <v>50</v>
      </c>
      <c r="D2882" s="225" t="s">
        <v>138</v>
      </c>
      <c r="E2882" s="225" t="s">
        <v>223</v>
      </c>
      <c r="F2882" s="225"/>
      <c r="G2882" s="230"/>
      <c r="H2882" s="230"/>
      <c r="I2882" s="230"/>
      <c r="J2882" s="207" t="e">
        <f>#REF!+H2882+I2882+G2882</f>
        <v>#REF!</v>
      </c>
      <c r="K2882" s="198">
        <v>1</v>
      </c>
    </row>
    <row r="2883" spans="1:13" ht="25.5" hidden="1">
      <c r="A2883" s="229" t="s">
        <v>334</v>
      </c>
      <c r="B2883" s="225" t="s">
        <v>56</v>
      </c>
      <c r="C2883" s="225" t="s">
        <v>50</v>
      </c>
      <c r="D2883" s="225" t="s">
        <v>138</v>
      </c>
      <c r="E2883" s="225" t="s">
        <v>248</v>
      </c>
      <c r="F2883" s="225"/>
      <c r="G2883" s="230"/>
      <c r="H2883" s="230"/>
      <c r="I2883" s="230"/>
      <c r="J2883" s="207" t="e">
        <f>#REF!+H2883+I2883+G2883</f>
        <v>#REF!</v>
      </c>
      <c r="K2883" s="198">
        <v>1</v>
      </c>
    </row>
    <row r="2884" spans="1:13">
      <c r="A2884" s="229" t="s">
        <v>335</v>
      </c>
      <c r="B2884" s="225" t="s">
        <v>56</v>
      </c>
      <c r="C2884" s="225" t="s">
        <v>50</v>
      </c>
      <c r="D2884" s="225" t="s">
        <v>138</v>
      </c>
      <c r="E2884" s="225" t="s">
        <v>223</v>
      </c>
      <c r="F2884" s="225"/>
      <c r="G2884" s="230">
        <v>100</v>
      </c>
      <c r="H2884" s="230">
        <v>100</v>
      </c>
      <c r="I2884" s="230">
        <v>100</v>
      </c>
      <c r="J2884" s="207">
        <f>H2884+I2884+G2884</f>
        <v>300</v>
      </c>
      <c r="K2884" s="198">
        <v>1</v>
      </c>
      <c r="L2884" s="283" t="e">
        <f>#REF!-#REF!</f>
        <v>#REF!</v>
      </c>
      <c r="M2884" s="283" t="e">
        <f>G2884-#REF!</f>
        <v>#REF!</v>
      </c>
    </row>
    <row r="2885" spans="1:13">
      <c r="A2885" s="208" t="s">
        <v>77</v>
      </c>
      <c r="B2885" s="215" t="s">
        <v>182</v>
      </c>
      <c r="C2885" s="216"/>
      <c r="D2885" s="216"/>
      <c r="E2885" s="216"/>
      <c r="F2885" s="216"/>
      <c r="G2885" s="217">
        <f>G2886+G2973</f>
        <v>1007</v>
      </c>
      <c r="H2885" s="217">
        <f>H2886+H2973</f>
        <v>1008</v>
      </c>
      <c r="I2885" s="217">
        <f>I2886+I2973</f>
        <v>1107</v>
      </c>
      <c r="J2885" s="207">
        <f>H2885+I2885+G2885</f>
        <v>3122</v>
      </c>
      <c r="K2885" s="198">
        <v>1</v>
      </c>
      <c r="L2885" s="283" t="e">
        <f>#REF!-#REF!</f>
        <v>#REF!</v>
      </c>
      <c r="M2885" s="283" t="e">
        <f>G2885-#REF!</f>
        <v>#REF!</v>
      </c>
    </row>
    <row r="2886" spans="1:13">
      <c r="A2886" s="218" t="s">
        <v>46</v>
      </c>
      <c r="B2886" s="219" t="s">
        <v>182</v>
      </c>
      <c r="C2886" s="219" t="s">
        <v>50</v>
      </c>
      <c r="D2886" s="219"/>
      <c r="E2886" s="219"/>
      <c r="F2886" s="219"/>
      <c r="G2886" s="220">
        <f>G2887</f>
        <v>907</v>
      </c>
      <c r="H2886" s="220">
        <f>H2887</f>
        <v>998</v>
      </c>
      <c r="I2886" s="220">
        <f>I2887</f>
        <v>1097</v>
      </c>
      <c r="J2886" s="207">
        <f>H2886+I2886+G2886</f>
        <v>3002</v>
      </c>
      <c r="K2886" s="198">
        <v>1</v>
      </c>
      <c r="L2886" s="283" t="e">
        <f>#REF!-#REF!</f>
        <v>#REF!</v>
      </c>
      <c r="M2886" s="283" t="e">
        <f>G2886-#REF!</f>
        <v>#REF!</v>
      </c>
    </row>
    <row r="2887" spans="1:13">
      <c r="A2887" s="221" t="s">
        <v>384</v>
      </c>
      <c r="B2887" s="222" t="s">
        <v>182</v>
      </c>
      <c r="C2887" s="222" t="s">
        <v>50</v>
      </c>
      <c r="D2887" s="222" t="s">
        <v>158</v>
      </c>
      <c r="E2887" s="222"/>
      <c r="F2887" s="222"/>
      <c r="G2887" s="223">
        <f>G2888+G2955</f>
        <v>907</v>
      </c>
      <c r="H2887" s="223">
        <f>H2888+H2955</f>
        <v>998</v>
      </c>
      <c r="I2887" s="223">
        <f>I2888+I2955</f>
        <v>1097</v>
      </c>
      <c r="J2887" s="207">
        <f>H2887+I2887+G2887</f>
        <v>3002</v>
      </c>
      <c r="K2887" s="198">
        <v>1</v>
      </c>
      <c r="L2887" s="283" t="e">
        <f>#REF!-#REF!</f>
        <v>#REF!</v>
      </c>
      <c r="M2887" s="283" t="e">
        <f>G2887-#REF!</f>
        <v>#REF!</v>
      </c>
    </row>
    <row r="2888" spans="1:13">
      <c r="A2888" s="224" t="s">
        <v>212</v>
      </c>
      <c r="B2888" s="225" t="s">
        <v>182</v>
      </c>
      <c r="C2888" s="225" t="s">
        <v>50</v>
      </c>
      <c r="D2888" s="225" t="s">
        <v>158</v>
      </c>
      <c r="E2888" s="225"/>
      <c r="F2888" s="225" t="s">
        <v>152</v>
      </c>
      <c r="G2888" s="226">
        <f>G2889+G2895+G2933+G2936+G2939+G2941+G2946</f>
        <v>907</v>
      </c>
      <c r="H2888" s="226">
        <f>H2889+H2895+H2933+H2936+H2939+H2941+H2946</f>
        <v>998</v>
      </c>
      <c r="I2888" s="226">
        <f>I2889+I2895+I2933+I2936+I2939+I2941+I2946</f>
        <v>1097</v>
      </c>
      <c r="J2888" s="207">
        <f>H2888+I2888+G2888</f>
        <v>3002</v>
      </c>
      <c r="K2888" s="198">
        <v>1</v>
      </c>
      <c r="L2888" s="283" t="e">
        <f>#REF!-#REF!</f>
        <v>#REF!</v>
      </c>
      <c r="M2888" s="283" t="e">
        <f>G2888-#REF!</f>
        <v>#REF!</v>
      </c>
    </row>
    <row r="2889" spans="1:13" ht="27" hidden="1">
      <c r="A2889" s="227" t="s">
        <v>213</v>
      </c>
      <c r="B2889" s="225" t="s">
        <v>182</v>
      </c>
      <c r="C2889" s="225" t="s">
        <v>50</v>
      </c>
      <c r="D2889" s="225" t="s">
        <v>158</v>
      </c>
      <c r="E2889" s="225" t="s">
        <v>214</v>
      </c>
      <c r="F2889" s="225"/>
      <c r="G2889" s="228">
        <f>G2890+G2891+G2894</f>
        <v>0</v>
      </c>
      <c r="H2889" s="228">
        <f>H2890+H2891+H2894</f>
        <v>0</v>
      </c>
      <c r="I2889" s="228">
        <f>I2890+I2891+I2894</f>
        <v>0</v>
      </c>
      <c r="J2889" s="207" t="e">
        <f>#REF!+H2889+I2889+G2889</f>
        <v>#REF!</v>
      </c>
      <c r="K2889" s="198">
        <v>1</v>
      </c>
    </row>
    <row r="2890" spans="1:13" hidden="1">
      <c r="A2890" s="229" t="s">
        <v>216</v>
      </c>
      <c r="B2890" s="225" t="s">
        <v>182</v>
      </c>
      <c r="C2890" s="225" t="s">
        <v>50</v>
      </c>
      <c r="D2890" s="225" t="s">
        <v>158</v>
      </c>
      <c r="E2890" s="225" t="s">
        <v>217</v>
      </c>
      <c r="F2890" s="225">
        <v>211</v>
      </c>
      <c r="G2890" s="230"/>
      <c r="H2890" s="230"/>
      <c r="I2890" s="230"/>
      <c r="J2890" s="207" t="e">
        <f>#REF!+H2890+I2890+G2890</f>
        <v>#REF!</v>
      </c>
      <c r="K2890" s="198">
        <v>1</v>
      </c>
    </row>
    <row r="2891" spans="1:13" hidden="1">
      <c r="A2891" s="231" t="s">
        <v>218</v>
      </c>
      <c r="B2891" s="225" t="s">
        <v>182</v>
      </c>
      <c r="C2891" s="225" t="s">
        <v>50</v>
      </c>
      <c r="D2891" s="225" t="s">
        <v>158</v>
      </c>
      <c r="E2891" s="225" t="s">
        <v>217</v>
      </c>
      <c r="F2891" s="225">
        <v>212</v>
      </c>
      <c r="G2891" s="228">
        <f>G2892+G2893</f>
        <v>0</v>
      </c>
      <c r="H2891" s="228">
        <f>H2892+H2893</f>
        <v>0</v>
      </c>
      <c r="I2891" s="228">
        <f>I2892+I2893</f>
        <v>0</v>
      </c>
      <c r="J2891" s="207" t="e">
        <f>#REF!+H2891+I2891+G2891</f>
        <v>#REF!</v>
      </c>
      <c r="K2891" s="198">
        <v>1</v>
      </c>
    </row>
    <row r="2892" spans="1:13" hidden="1">
      <c r="A2892" s="229" t="s">
        <v>219</v>
      </c>
      <c r="B2892" s="225" t="s">
        <v>182</v>
      </c>
      <c r="C2892" s="225" t="s">
        <v>50</v>
      </c>
      <c r="D2892" s="225" t="s">
        <v>158</v>
      </c>
      <c r="E2892" s="225" t="s">
        <v>217</v>
      </c>
      <c r="F2892" s="225"/>
      <c r="G2892" s="230"/>
      <c r="H2892" s="230"/>
      <c r="I2892" s="230"/>
      <c r="J2892" s="207" t="e">
        <f>#REF!+H2892+I2892+G2892</f>
        <v>#REF!</v>
      </c>
      <c r="K2892" s="198">
        <v>1</v>
      </c>
    </row>
    <row r="2893" spans="1:13" hidden="1">
      <c r="A2893" s="229" t="s">
        <v>220</v>
      </c>
      <c r="B2893" s="225" t="s">
        <v>182</v>
      </c>
      <c r="C2893" s="225" t="s">
        <v>50</v>
      </c>
      <c r="D2893" s="225" t="s">
        <v>158</v>
      </c>
      <c r="E2893" s="225" t="s">
        <v>217</v>
      </c>
      <c r="F2893" s="225"/>
      <c r="G2893" s="232"/>
      <c r="H2893" s="232"/>
      <c r="I2893" s="232"/>
      <c r="J2893" s="207" t="e">
        <f>#REF!+H2893+I2893+G2893</f>
        <v>#REF!</v>
      </c>
      <c r="K2893" s="198">
        <v>1</v>
      </c>
    </row>
    <row r="2894" spans="1:13" hidden="1">
      <c r="A2894" s="231" t="s">
        <v>221</v>
      </c>
      <c r="B2894" s="225" t="s">
        <v>182</v>
      </c>
      <c r="C2894" s="225" t="s">
        <v>50</v>
      </c>
      <c r="D2894" s="225" t="s">
        <v>158</v>
      </c>
      <c r="E2894" s="225" t="s">
        <v>217</v>
      </c>
      <c r="F2894" s="225">
        <v>213</v>
      </c>
      <c r="G2894" s="230"/>
      <c r="H2894" s="230"/>
      <c r="I2894" s="230"/>
      <c r="J2894" s="207" t="e">
        <f>#REF!+H2894+I2894+G2894</f>
        <v>#REF!</v>
      </c>
      <c r="K2894" s="198">
        <v>1</v>
      </c>
    </row>
    <row r="2895" spans="1:13" ht="13.5" hidden="1">
      <c r="A2895" s="227" t="s">
        <v>222</v>
      </c>
      <c r="B2895" s="225" t="s">
        <v>182</v>
      </c>
      <c r="C2895" s="225" t="s">
        <v>50</v>
      </c>
      <c r="D2895" s="225" t="s">
        <v>158</v>
      </c>
      <c r="E2895" s="225" t="s">
        <v>223</v>
      </c>
      <c r="F2895" s="225">
        <v>220</v>
      </c>
      <c r="G2895" s="228">
        <f>G2896+G2897+G2900+G2905+G2906+G2916</f>
        <v>0</v>
      </c>
      <c r="H2895" s="228">
        <f>H2896+H2897+H2900+H2905+H2906+H2916</f>
        <v>0</v>
      </c>
      <c r="I2895" s="228">
        <f>I2896+I2897+I2900+I2905+I2906+I2916</f>
        <v>0</v>
      </c>
      <c r="J2895" s="207" t="e">
        <f>#REF!+H2895+I2895+G2895</f>
        <v>#REF!</v>
      </c>
      <c r="K2895" s="198">
        <v>1</v>
      </c>
    </row>
    <row r="2896" spans="1:13" hidden="1">
      <c r="A2896" s="229" t="s">
        <v>224</v>
      </c>
      <c r="B2896" s="225" t="s">
        <v>182</v>
      </c>
      <c r="C2896" s="225" t="s">
        <v>50</v>
      </c>
      <c r="D2896" s="225" t="s">
        <v>158</v>
      </c>
      <c r="E2896" s="225" t="s">
        <v>223</v>
      </c>
      <c r="F2896" s="225">
        <v>221</v>
      </c>
      <c r="G2896" s="230"/>
      <c r="H2896" s="230"/>
      <c r="I2896" s="230"/>
      <c r="J2896" s="207" t="e">
        <f>#REF!+H2896+I2896+G2896</f>
        <v>#REF!</v>
      </c>
      <c r="K2896" s="198">
        <v>1</v>
      </c>
    </row>
    <row r="2897" spans="1:11" ht="13.5" hidden="1">
      <c r="A2897" s="227" t="s">
        <v>225</v>
      </c>
      <c r="B2897" s="225" t="s">
        <v>182</v>
      </c>
      <c r="C2897" s="225" t="s">
        <v>50</v>
      </c>
      <c r="D2897" s="225" t="s">
        <v>158</v>
      </c>
      <c r="E2897" s="225" t="s">
        <v>223</v>
      </c>
      <c r="F2897" s="225">
        <v>222</v>
      </c>
      <c r="G2897" s="233">
        <f>G2898+G2899</f>
        <v>0</v>
      </c>
      <c r="H2897" s="233">
        <f>H2898+H2899</f>
        <v>0</v>
      </c>
      <c r="I2897" s="233">
        <f>I2898+I2899</f>
        <v>0</v>
      </c>
      <c r="J2897" s="207" t="e">
        <f>#REF!+H2897+I2897+G2897</f>
        <v>#REF!</v>
      </c>
      <c r="K2897" s="198">
        <v>1</v>
      </c>
    </row>
    <row r="2898" spans="1:11" hidden="1">
      <c r="A2898" s="229" t="s">
        <v>226</v>
      </c>
      <c r="B2898" s="225" t="s">
        <v>182</v>
      </c>
      <c r="C2898" s="225" t="s">
        <v>50</v>
      </c>
      <c r="D2898" s="225" t="s">
        <v>158</v>
      </c>
      <c r="E2898" s="225" t="s">
        <v>223</v>
      </c>
      <c r="F2898" s="225"/>
      <c r="G2898" s="232"/>
      <c r="H2898" s="232"/>
      <c r="I2898" s="232"/>
      <c r="J2898" s="207" t="e">
        <f>#REF!+H2898+I2898+G2898</f>
        <v>#REF!</v>
      </c>
      <c r="K2898" s="198">
        <v>1</v>
      </c>
    </row>
    <row r="2899" spans="1:11" ht="25.5" hidden="1">
      <c r="A2899" s="229" t="s">
        <v>227</v>
      </c>
      <c r="B2899" s="225" t="s">
        <v>182</v>
      </c>
      <c r="C2899" s="225" t="s">
        <v>50</v>
      </c>
      <c r="D2899" s="225" t="s">
        <v>158</v>
      </c>
      <c r="E2899" s="225" t="s">
        <v>223</v>
      </c>
      <c r="F2899" s="225"/>
      <c r="G2899" s="232"/>
      <c r="H2899" s="232"/>
      <c r="I2899" s="232"/>
      <c r="J2899" s="207" t="e">
        <f>#REF!+H2899+I2899+G2899</f>
        <v>#REF!</v>
      </c>
      <c r="K2899" s="198">
        <v>1</v>
      </c>
    </row>
    <row r="2900" spans="1:11" ht="13.5" hidden="1">
      <c r="A2900" s="227" t="s">
        <v>228</v>
      </c>
      <c r="B2900" s="225" t="s">
        <v>182</v>
      </c>
      <c r="C2900" s="225" t="s">
        <v>50</v>
      </c>
      <c r="D2900" s="225" t="s">
        <v>158</v>
      </c>
      <c r="E2900" s="225" t="s">
        <v>223</v>
      </c>
      <c r="F2900" s="225">
        <v>223</v>
      </c>
      <c r="G2900" s="228">
        <f>G2901+G2902+G2903+G2904</f>
        <v>0</v>
      </c>
      <c r="H2900" s="228">
        <f>H2901+H2902+H2903+H2904</f>
        <v>0</v>
      </c>
      <c r="I2900" s="228">
        <f>I2901+I2902+I2903+I2904</f>
        <v>0</v>
      </c>
      <c r="J2900" s="207" t="e">
        <f>#REF!+H2900+I2900+G2900</f>
        <v>#REF!</v>
      </c>
      <c r="K2900" s="198">
        <v>1</v>
      </c>
    </row>
    <row r="2901" spans="1:11" hidden="1">
      <c r="A2901" s="229" t="s">
        <v>229</v>
      </c>
      <c r="B2901" s="225" t="s">
        <v>182</v>
      </c>
      <c r="C2901" s="225" t="s">
        <v>50</v>
      </c>
      <c r="D2901" s="225" t="s">
        <v>158</v>
      </c>
      <c r="E2901" s="225" t="s">
        <v>223</v>
      </c>
      <c r="F2901" s="225"/>
      <c r="G2901" s="230"/>
      <c r="H2901" s="230"/>
      <c r="I2901" s="230"/>
      <c r="J2901" s="207" t="e">
        <f>#REF!+H2901+I2901+G2901</f>
        <v>#REF!</v>
      </c>
      <c r="K2901" s="198">
        <v>1</v>
      </c>
    </row>
    <row r="2902" spans="1:11" hidden="1">
      <c r="A2902" s="229" t="s">
        <v>230</v>
      </c>
      <c r="B2902" s="225" t="s">
        <v>182</v>
      </c>
      <c r="C2902" s="225" t="s">
        <v>50</v>
      </c>
      <c r="D2902" s="225" t="s">
        <v>158</v>
      </c>
      <c r="E2902" s="225" t="s">
        <v>223</v>
      </c>
      <c r="F2902" s="225"/>
      <c r="G2902" s="230"/>
      <c r="H2902" s="230"/>
      <c r="I2902" s="230"/>
      <c r="J2902" s="207" t="e">
        <f>#REF!+H2902+I2902+G2902</f>
        <v>#REF!</v>
      </c>
      <c r="K2902" s="198">
        <v>1</v>
      </c>
    </row>
    <row r="2903" spans="1:11" hidden="1">
      <c r="A2903" s="229" t="s">
        <v>231</v>
      </c>
      <c r="B2903" s="225" t="s">
        <v>182</v>
      </c>
      <c r="C2903" s="225" t="s">
        <v>50</v>
      </c>
      <c r="D2903" s="225" t="s">
        <v>158</v>
      </c>
      <c r="E2903" s="225" t="s">
        <v>223</v>
      </c>
      <c r="F2903" s="225"/>
      <c r="G2903" s="230"/>
      <c r="H2903" s="230"/>
      <c r="I2903" s="230"/>
      <c r="J2903" s="207" t="e">
        <f>#REF!+H2903+I2903+G2903</f>
        <v>#REF!</v>
      </c>
      <c r="K2903" s="198">
        <v>1</v>
      </c>
    </row>
    <row r="2904" spans="1:11" hidden="1">
      <c r="A2904" s="229" t="s">
        <v>232</v>
      </c>
      <c r="B2904" s="225" t="s">
        <v>182</v>
      </c>
      <c r="C2904" s="225" t="s">
        <v>50</v>
      </c>
      <c r="D2904" s="225" t="s">
        <v>158</v>
      </c>
      <c r="E2904" s="225" t="s">
        <v>223</v>
      </c>
      <c r="F2904" s="225"/>
      <c r="G2904" s="230"/>
      <c r="H2904" s="230"/>
      <c r="I2904" s="230"/>
      <c r="J2904" s="207" t="e">
        <f>#REF!+H2904+I2904+G2904</f>
        <v>#REF!</v>
      </c>
      <c r="K2904" s="198">
        <v>1</v>
      </c>
    </row>
    <row r="2905" spans="1:11" ht="13.5" hidden="1">
      <c r="A2905" s="227" t="s">
        <v>233</v>
      </c>
      <c r="B2905" s="225" t="s">
        <v>182</v>
      </c>
      <c r="C2905" s="225" t="s">
        <v>50</v>
      </c>
      <c r="D2905" s="225" t="s">
        <v>158</v>
      </c>
      <c r="E2905" s="225" t="s">
        <v>223</v>
      </c>
      <c r="F2905" s="225">
        <v>224</v>
      </c>
      <c r="G2905" s="232"/>
      <c r="H2905" s="232"/>
      <c r="I2905" s="232"/>
      <c r="J2905" s="207" t="e">
        <f>#REF!+H2905+I2905+G2905</f>
        <v>#REF!</v>
      </c>
      <c r="K2905" s="198">
        <v>1</v>
      </c>
    </row>
    <row r="2906" spans="1:11" ht="13.5" hidden="1">
      <c r="A2906" s="227" t="s">
        <v>234</v>
      </c>
      <c r="B2906" s="225" t="s">
        <v>182</v>
      </c>
      <c r="C2906" s="225" t="s">
        <v>50</v>
      </c>
      <c r="D2906" s="225" t="s">
        <v>158</v>
      </c>
      <c r="E2906" s="225" t="s">
        <v>223</v>
      </c>
      <c r="F2906" s="225">
        <v>225</v>
      </c>
      <c r="G2906" s="228">
        <f>G2907+G2908+G2909+G2910+G2911+G2912+G2913+G2914+G2915</f>
        <v>0</v>
      </c>
      <c r="H2906" s="228">
        <f>H2907+H2908+H2909+H2910+H2911+H2912+H2913+H2914+H2915</f>
        <v>0</v>
      </c>
      <c r="I2906" s="228">
        <f>I2907+I2908+I2909+I2910+I2911+I2912+I2913+I2914+I2915</f>
        <v>0</v>
      </c>
      <c r="J2906" s="207" t="e">
        <f>#REF!+H2906+I2906+G2906</f>
        <v>#REF!</v>
      </c>
      <c r="K2906" s="198">
        <v>1</v>
      </c>
    </row>
    <row r="2907" spans="1:11" ht="38.25" hidden="1">
      <c r="A2907" s="229" t="s">
        <v>235</v>
      </c>
      <c r="B2907" s="225" t="s">
        <v>182</v>
      </c>
      <c r="C2907" s="225" t="s">
        <v>50</v>
      </c>
      <c r="D2907" s="225" t="s">
        <v>158</v>
      </c>
      <c r="E2907" s="225" t="s">
        <v>223</v>
      </c>
      <c r="F2907" s="225"/>
      <c r="G2907" s="232"/>
      <c r="H2907" s="232"/>
      <c r="I2907" s="232"/>
      <c r="J2907" s="207" t="e">
        <f>#REF!+H2907+I2907+G2907</f>
        <v>#REF!</v>
      </c>
      <c r="K2907" s="198">
        <v>1</v>
      </c>
    </row>
    <row r="2908" spans="1:11" hidden="1">
      <c r="A2908" s="229" t="s">
        <v>236</v>
      </c>
      <c r="B2908" s="225" t="s">
        <v>182</v>
      </c>
      <c r="C2908" s="225" t="s">
        <v>50</v>
      </c>
      <c r="D2908" s="225" t="s">
        <v>158</v>
      </c>
      <c r="E2908" s="225" t="s">
        <v>223</v>
      </c>
      <c r="F2908" s="225"/>
      <c r="G2908" s="230"/>
      <c r="H2908" s="230"/>
      <c r="I2908" s="230"/>
      <c r="J2908" s="207" t="e">
        <f>#REF!+H2908+I2908+G2908</f>
        <v>#REF!</v>
      </c>
      <c r="K2908" s="198">
        <v>1</v>
      </c>
    </row>
    <row r="2909" spans="1:11" hidden="1">
      <c r="A2909" s="229" t="s">
        <v>237</v>
      </c>
      <c r="B2909" s="225" t="s">
        <v>182</v>
      </c>
      <c r="C2909" s="225" t="s">
        <v>50</v>
      </c>
      <c r="D2909" s="225" t="s">
        <v>158</v>
      </c>
      <c r="E2909" s="225" t="s">
        <v>223</v>
      </c>
      <c r="F2909" s="225"/>
      <c r="G2909" s="232"/>
      <c r="H2909" s="232"/>
      <c r="I2909" s="232"/>
      <c r="J2909" s="207" t="e">
        <f>#REF!+H2909+I2909+G2909</f>
        <v>#REF!</v>
      </c>
      <c r="K2909" s="198">
        <v>1</v>
      </c>
    </row>
    <row r="2910" spans="1:11" hidden="1">
      <c r="A2910" s="229" t="s">
        <v>238</v>
      </c>
      <c r="B2910" s="225" t="s">
        <v>182</v>
      </c>
      <c r="C2910" s="225" t="s">
        <v>50</v>
      </c>
      <c r="D2910" s="225" t="s">
        <v>158</v>
      </c>
      <c r="E2910" s="225" t="s">
        <v>223</v>
      </c>
      <c r="F2910" s="225"/>
      <c r="G2910" s="230"/>
      <c r="H2910" s="230"/>
      <c r="I2910" s="230"/>
      <c r="J2910" s="207" t="e">
        <f>#REF!+H2910+I2910+G2910</f>
        <v>#REF!</v>
      </c>
      <c r="K2910" s="198">
        <v>1</v>
      </c>
    </row>
    <row r="2911" spans="1:11" ht="38.25" hidden="1">
      <c r="A2911" s="229" t="s">
        <v>239</v>
      </c>
      <c r="B2911" s="225" t="s">
        <v>182</v>
      </c>
      <c r="C2911" s="225" t="s">
        <v>50</v>
      </c>
      <c r="D2911" s="225" t="s">
        <v>158</v>
      </c>
      <c r="E2911" s="225" t="s">
        <v>223</v>
      </c>
      <c r="F2911" s="225"/>
      <c r="G2911" s="230"/>
      <c r="H2911" s="230"/>
      <c r="I2911" s="230"/>
      <c r="J2911" s="207" t="e">
        <f>#REF!+H2911+I2911+G2911</f>
        <v>#REF!</v>
      </c>
      <c r="K2911" s="198">
        <v>1</v>
      </c>
    </row>
    <row r="2912" spans="1:11" hidden="1">
      <c r="A2912" s="229" t="s">
        <v>240</v>
      </c>
      <c r="B2912" s="225" t="s">
        <v>182</v>
      </c>
      <c r="C2912" s="225" t="s">
        <v>50</v>
      </c>
      <c r="D2912" s="225" t="s">
        <v>158</v>
      </c>
      <c r="E2912" s="225" t="s">
        <v>223</v>
      </c>
      <c r="F2912" s="225"/>
      <c r="G2912" s="232"/>
      <c r="H2912" s="232"/>
      <c r="I2912" s="232"/>
      <c r="J2912" s="207" t="e">
        <f>#REF!+H2912+I2912+G2912</f>
        <v>#REF!</v>
      </c>
      <c r="K2912" s="198">
        <v>1</v>
      </c>
    </row>
    <row r="2913" spans="1:11" ht="51" hidden="1">
      <c r="A2913" s="229" t="s">
        <v>241</v>
      </c>
      <c r="B2913" s="225" t="s">
        <v>182</v>
      </c>
      <c r="C2913" s="225" t="s">
        <v>50</v>
      </c>
      <c r="D2913" s="225" t="s">
        <v>158</v>
      </c>
      <c r="E2913" s="225" t="s">
        <v>223</v>
      </c>
      <c r="F2913" s="225"/>
      <c r="G2913" s="232"/>
      <c r="H2913" s="232"/>
      <c r="I2913" s="232"/>
      <c r="J2913" s="207" t="e">
        <f>#REF!+H2913+I2913+G2913</f>
        <v>#REF!</v>
      </c>
      <c r="K2913" s="198">
        <v>1</v>
      </c>
    </row>
    <row r="2914" spans="1:11" hidden="1">
      <c r="A2914" s="229" t="s">
        <v>242</v>
      </c>
      <c r="B2914" s="225" t="s">
        <v>182</v>
      </c>
      <c r="C2914" s="225" t="s">
        <v>50</v>
      </c>
      <c r="D2914" s="225" t="s">
        <v>158</v>
      </c>
      <c r="E2914" s="225" t="s">
        <v>223</v>
      </c>
      <c r="F2914" s="225"/>
      <c r="G2914" s="232"/>
      <c r="H2914" s="232"/>
      <c r="I2914" s="232"/>
      <c r="J2914" s="207" t="e">
        <f>#REF!+H2914+I2914+G2914</f>
        <v>#REF!</v>
      </c>
      <c r="K2914" s="198">
        <v>1</v>
      </c>
    </row>
    <row r="2915" spans="1:11" hidden="1">
      <c r="A2915" s="229" t="s">
        <v>220</v>
      </c>
      <c r="B2915" s="225" t="s">
        <v>182</v>
      </c>
      <c r="C2915" s="225" t="s">
        <v>50</v>
      </c>
      <c r="D2915" s="225" t="s">
        <v>158</v>
      </c>
      <c r="E2915" s="225" t="s">
        <v>223</v>
      </c>
      <c r="F2915" s="225"/>
      <c r="G2915" s="232"/>
      <c r="H2915" s="232"/>
      <c r="I2915" s="232"/>
      <c r="J2915" s="207" t="e">
        <f>#REF!+H2915+I2915+G2915</f>
        <v>#REF!</v>
      </c>
      <c r="K2915" s="198">
        <v>1</v>
      </c>
    </row>
    <row r="2916" spans="1:11" ht="13.5" hidden="1">
      <c r="A2916" s="227" t="s">
        <v>243</v>
      </c>
      <c r="B2916" s="225" t="s">
        <v>182</v>
      </c>
      <c r="C2916" s="225" t="s">
        <v>50</v>
      </c>
      <c r="D2916" s="225" t="s">
        <v>158</v>
      </c>
      <c r="E2916" s="225" t="s">
        <v>223</v>
      </c>
      <c r="F2916" s="225">
        <v>226</v>
      </c>
      <c r="G2916" s="228">
        <f>G2917+G2918+G2919+G2920+G2921+G2922+G2923+G2924+G2925+G2926+G2927+G2928+G2929+G2930+G2931+G2932</f>
        <v>0</v>
      </c>
      <c r="H2916" s="228">
        <f>H2917+H2918+H2919+H2920+H2921+H2922+H2923+H2924+H2925+H2926+H2927+H2928+H2929+H2930+H2931+H2932</f>
        <v>0</v>
      </c>
      <c r="I2916" s="228">
        <f>I2917+I2918+I2919+I2920+I2921+I2922+I2923+I2924+I2925+I2926+I2927+I2928+I2929+I2930+I2931+I2932</f>
        <v>0</v>
      </c>
      <c r="J2916" s="207" t="e">
        <f>#REF!+H2916+I2916+G2916</f>
        <v>#REF!</v>
      </c>
      <c r="K2916" s="198">
        <v>1</v>
      </c>
    </row>
    <row r="2917" spans="1:11" ht="51" hidden="1">
      <c r="A2917" s="229" t="s">
        <v>244</v>
      </c>
      <c r="B2917" s="225" t="s">
        <v>182</v>
      </c>
      <c r="C2917" s="225" t="s">
        <v>50</v>
      </c>
      <c r="D2917" s="225" t="s">
        <v>158</v>
      </c>
      <c r="E2917" s="225" t="s">
        <v>223</v>
      </c>
      <c r="F2917" s="225"/>
      <c r="G2917" s="230"/>
      <c r="H2917" s="230"/>
      <c r="I2917" s="230"/>
      <c r="J2917" s="207" t="e">
        <f>#REF!+H2917+I2917+G2917</f>
        <v>#REF!</v>
      </c>
      <c r="K2917" s="198">
        <v>1</v>
      </c>
    </row>
    <row r="2918" spans="1:11" hidden="1">
      <c r="A2918" s="229" t="s">
        <v>245</v>
      </c>
      <c r="B2918" s="225" t="s">
        <v>182</v>
      </c>
      <c r="C2918" s="225" t="s">
        <v>50</v>
      </c>
      <c r="D2918" s="225" t="s">
        <v>158</v>
      </c>
      <c r="E2918" s="225" t="s">
        <v>223</v>
      </c>
      <c r="F2918" s="225"/>
      <c r="G2918" s="230"/>
      <c r="H2918" s="230"/>
      <c r="I2918" s="230"/>
      <c r="J2918" s="207" t="e">
        <f>#REF!+H2918+I2918+G2918</f>
        <v>#REF!</v>
      </c>
      <c r="K2918" s="198">
        <v>1</v>
      </c>
    </row>
    <row r="2919" spans="1:11" ht="25.5" hidden="1">
      <c r="A2919" s="229" t="s">
        <v>246</v>
      </c>
      <c r="B2919" s="225" t="s">
        <v>182</v>
      </c>
      <c r="C2919" s="225" t="s">
        <v>50</v>
      </c>
      <c r="D2919" s="225" t="s">
        <v>158</v>
      </c>
      <c r="E2919" s="225" t="s">
        <v>223</v>
      </c>
      <c r="F2919" s="225"/>
      <c r="G2919" s="230"/>
      <c r="H2919" s="230"/>
      <c r="I2919" s="230"/>
      <c r="J2919" s="207" t="e">
        <f>#REF!+H2919+I2919+G2919</f>
        <v>#REF!</v>
      </c>
      <c r="K2919" s="198">
        <v>1</v>
      </c>
    </row>
    <row r="2920" spans="1:11" hidden="1">
      <c r="A2920" s="229" t="s">
        <v>247</v>
      </c>
      <c r="B2920" s="225" t="s">
        <v>182</v>
      </c>
      <c r="C2920" s="225" t="s">
        <v>50</v>
      </c>
      <c r="D2920" s="225" t="s">
        <v>158</v>
      </c>
      <c r="E2920" s="225" t="s">
        <v>248</v>
      </c>
      <c r="F2920" s="225"/>
      <c r="G2920" s="232"/>
      <c r="H2920" s="232"/>
      <c r="I2920" s="232"/>
      <c r="J2920" s="207" t="e">
        <f>#REF!+H2920+I2920+G2920</f>
        <v>#REF!</v>
      </c>
      <c r="K2920" s="198">
        <v>1</v>
      </c>
    </row>
    <row r="2921" spans="1:11" ht="25.5" hidden="1">
      <c r="A2921" s="229" t="s">
        <v>261</v>
      </c>
      <c r="B2921" s="225" t="s">
        <v>182</v>
      </c>
      <c r="C2921" s="225" t="s">
        <v>50</v>
      </c>
      <c r="D2921" s="225" t="s">
        <v>158</v>
      </c>
      <c r="E2921" s="225" t="s">
        <v>223</v>
      </c>
      <c r="F2921" s="225"/>
      <c r="G2921" s="232"/>
      <c r="H2921" s="232"/>
      <c r="I2921" s="232"/>
      <c r="J2921" s="207" t="e">
        <f>#REF!+H2921+I2921+G2921</f>
        <v>#REF!</v>
      </c>
      <c r="K2921" s="198">
        <v>1</v>
      </c>
    </row>
    <row r="2922" spans="1:11" ht="38.25" hidden="1">
      <c r="A2922" s="229" t="s">
        <v>262</v>
      </c>
      <c r="B2922" s="225" t="s">
        <v>182</v>
      </c>
      <c r="C2922" s="225" t="s">
        <v>50</v>
      </c>
      <c r="D2922" s="225" t="s">
        <v>158</v>
      </c>
      <c r="E2922" s="225" t="s">
        <v>223</v>
      </c>
      <c r="F2922" s="225"/>
      <c r="G2922" s="232"/>
      <c r="H2922" s="232"/>
      <c r="I2922" s="232"/>
      <c r="J2922" s="207" t="e">
        <f>#REF!+H2922+I2922+G2922</f>
        <v>#REF!</v>
      </c>
      <c r="K2922" s="198">
        <v>1</v>
      </c>
    </row>
    <row r="2923" spans="1:11" ht="25.5" hidden="1">
      <c r="A2923" s="229" t="s">
        <v>263</v>
      </c>
      <c r="B2923" s="225" t="s">
        <v>182</v>
      </c>
      <c r="C2923" s="225" t="s">
        <v>50</v>
      </c>
      <c r="D2923" s="225" t="s">
        <v>158</v>
      </c>
      <c r="E2923" s="225" t="s">
        <v>223</v>
      </c>
      <c r="F2923" s="225"/>
      <c r="G2923" s="232"/>
      <c r="H2923" s="232"/>
      <c r="I2923" s="232"/>
      <c r="J2923" s="207" t="e">
        <f>#REF!+H2923+I2923+G2923</f>
        <v>#REF!</v>
      </c>
      <c r="K2923" s="198">
        <v>1</v>
      </c>
    </row>
    <row r="2924" spans="1:11" ht="25.5" hidden="1">
      <c r="A2924" s="229" t="s">
        <v>264</v>
      </c>
      <c r="B2924" s="225" t="s">
        <v>182</v>
      </c>
      <c r="C2924" s="225" t="s">
        <v>50</v>
      </c>
      <c r="D2924" s="225" t="s">
        <v>158</v>
      </c>
      <c r="E2924" s="225" t="s">
        <v>223</v>
      </c>
      <c r="F2924" s="225"/>
      <c r="G2924" s="232"/>
      <c r="H2924" s="232"/>
      <c r="I2924" s="232"/>
      <c r="J2924" s="207" t="e">
        <f>#REF!+H2924+I2924+G2924</f>
        <v>#REF!</v>
      </c>
      <c r="K2924" s="198">
        <v>1</v>
      </c>
    </row>
    <row r="2925" spans="1:11" hidden="1">
      <c r="A2925" s="229" t="s">
        <v>265</v>
      </c>
      <c r="B2925" s="225" t="s">
        <v>182</v>
      </c>
      <c r="C2925" s="225" t="s">
        <v>50</v>
      </c>
      <c r="D2925" s="225" t="s">
        <v>158</v>
      </c>
      <c r="E2925" s="225" t="s">
        <v>223</v>
      </c>
      <c r="F2925" s="225"/>
      <c r="G2925" s="232"/>
      <c r="H2925" s="232"/>
      <c r="I2925" s="232"/>
      <c r="J2925" s="207" t="e">
        <f>#REF!+H2925+I2925+G2925</f>
        <v>#REF!</v>
      </c>
      <c r="K2925" s="198">
        <v>1</v>
      </c>
    </row>
    <row r="2926" spans="1:11" hidden="1">
      <c r="A2926" s="229" t="s">
        <v>266</v>
      </c>
      <c r="B2926" s="225" t="s">
        <v>182</v>
      </c>
      <c r="C2926" s="225" t="s">
        <v>50</v>
      </c>
      <c r="D2926" s="225" t="s">
        <v>158</v>
      </c>
      <c r="E2926" s="225" t="s">
        <v>223</v>
      </c>
      <c r="F2926" s="225"/>
      <c r="G2926" s="232"/>
      <c r="H2926" s="232"/>
      <c r="I2926" s="232"/>
      <c r="J2926" s="207" t="e">
        <f>#REF!+H2926+I2926+G2926</f>
        <v>#REF!</v>
      </c>
      <c r="K2926" s="198">
        <v>1</v>
      </c>
    </row>
    <row r="2927" spans="1:11" ht="25.5" hidden="1">
      <c r="A2927" s="229" t="s">
        <v>267</v>
      </c>
      <c r="B2927" s="225" t="s">
        <v>182</v>
      </c>
      <c r="C2927" s="225" t="s">
        <v>50</v>
      </c>
      <c r="D2927" s="225" t="s">
        <v>158</v>
      </c>
      <c r="E2927" s="225" t="s">
        <v>223</v>
      </c>
      <c r="F2927" s="225"/>
      <c r="G2927" s="232"/>
      <c r="H2927" s="232"/>
      <c r="I2927" s="232"/>
      <c r="J2927" s="207" t="e">
        <f>#REF!+H2927+I2927+G2927</f>
        <v>#REF!</v>
      </c>
      <c r="K2927" s="198">
        <v>1</v>
      </c>
    </row>
    <row r="2928" spans="1:11" ht="25.5" hidden="1">
      <c r="A2928" s="229" t="s">
        <v>278</v>
      </c>
      <c r="B2928" s="225" t="s">
        <v>182</v>
      </c>
      <c r="C2928" s="225" t="s">
        <v>50</v>
      </c>
      <c r="D2928" s="225" t="s">
        <v>158</v>
      </c>
      <c r="E2928" s="225" t="s">
        <v>223</v>
      </c>
      <c r="F2928" s="225"/>
      <c r="G2928" s="232"/>
      <c r="H2928" s="232"/>
      <c r="I2928" s="232"/>
      <c r="J2928" s="207" t="e">
        <f>#REF!+H2928+I2928+G2928</f>
        <v>#REF!</v>
      </c>
      <c r="K2928" s="198">
        <v>1</v>
      </c>
    </row>
    <row r="2929" spans="1:13" ht="25.5" hidden="1">
      <c r="A2929" s="229" t="s">
        <v>279</v>
      </c>
      <c r="B2929" s="225" t="s">
        <v>182</v>
      </c>
      <c r="C2929" s="225" t="s">
        <v>50</v>
      </c>
      <c r="D2929" s="225" t="s">
        <v>158</v>
      </c>
      <c r="E2929" s="225" t="s">
        <v>223</v>
      </c>
      <c r="F2929" s="225"/>
      <c r="G2929" s="232"/>
      <c r="H2929" s="232"/>
      <c r="I2929" s="232"/>
      <c r="J2929" s="207" t="e">
        <f>#REF!+H2929+I2929+G2929</f>
        <v>#REF!</v>
      </c>
      <c r="K2929" s="198">
        <v>1</v>
      </c>
    </row>
    <row r="2930" spans="1:13" hidden="1">
      <c r="A2930" s="229" t="s">
        <v>280</v>
      </c>
      <c r="B2930" s="225" t="s">
        <v>182</v>
      </c>
      <c r="C2930" s="225" t="s">
        <v>50</v>
      </c>
      <c r="D2930" s="225" t="s">
        <v>158</v>
      </c>
      <c r="E2930" s="225" t="s">
        <v>223</v>
      </c>
      <c r="F2930" s="225"/>
      <c r="G2930" s="230"/>
      <c r="H2930" s="230"/>
      <c r="I2930" s="230"/>
      <c r="J2930" s="207" t="e">
        <f>#REF!+H2930+I2930+G2930</f>
        <v>#REF!</v>
      </c>
      <c r="K2930" s="198">
        <v>1</v>
      </c>
    </row>
    <row r="2931" spans="1:13" hidden="1">
      <c r="A2931" s="229" t="s">
        <v>281</v>
      </c>
      <c r="B2931" s="225" t="s">
        <v>182</v>
      </c>
      <c r="C2931" s="225" t="s">
        <v>50</v>
      </c>
      <c r="D2931" s="225" t="s">
        <v>158</v>
      </c>
      <c r="E2931" s="225" t="s">
        <v>223</v>
      </c>
      <c r="F2931" s="225"/>
      <c r="G2931" s="230"/>
      <c r="H2931" s="230"/>
      <c r="I2931" s="230"/>
      <c r="J2931" s="207" t="e">
        <f>#REF!+H2931+I2931+G2931</f>
        <v>#REF!</v>
      </c>
      <c r="K2931" s="198">
        <v>1</v>
      </c>
    </row>
    <row r="2932" spans="1:13" hidden="1">
      <c r="A2932" s="229" t="s">
        <v>220</v>
      </c>
      <c r="B2932" s="225" t="s">
        <v>182</v>
      </c>
      <c r="C2932" s="225" t="s">
        <v>50</v>
      </c>
      <c r="D2932" s="225" t="s">
        <v>158</v>
      </c>
      <c r="E2932" s="225" t="s">
        <v>223</v>
      </c>
      <c r="F2932" s="225"/>
      <c r="G2932" s="230"/>
      <c r="H2932" s="230"/>
      <c r="I2932" s="230"/>
      <c r="J2932" s="207" t="e">
        <f>#REF!+H2932+I2932+G2932</f>
        <v>#REF!</v>
      </c>
      <c r="K2932" s="198">
        <v>1</v>
      </c>
    </row>
    <row r="2933" spans="1:13" ht="13.5" hidden="1">
      <c r="A2933" s="227" t="s">
        <v>282</v>
      </c>
      <c r="B2933" s="225" t="s">
        <v>182</v>
      </c>
      <c r="C2933" s="225" t="s">
        <v>50</v>
      </c>
      <c r="D2933" s="225" t="s">
        <v>158</v>
      </c>
      <c r="E2933" s="225" t="s">
        <v>194</v>
      </c>
      <c r="F2933" s="225">
        <v>230</v>
      </c>
      <c r="G2933" s="233">
        <f>G2934+G2935</f>
        <v>0</v>
      </c>
      <c r="H2933" s="233">
        <f>H2934+H2935</f>
        <v>0</v>
      </c>
      <c r="I2933" s="233">
        <f>I2934+I2935</f>
        <v>0</v>
      </c>
      <c r="J2933" s="207" t="e">
        <f>#REF!+H2933+I2933+G2933</f>
        <v>#REF!</v>
      </c>
      <c r="K2933" s="198">
        <v>1</v>
      </c>
    </row>
    <row r="2934" spans="1:13" hidden="1">
      <c r="A2934" s="229" t="s">
        <v>283</v>
      </c>
      <c r="B2934" s="225" t="s">
        <v>182</v>
      </c>
      <c r="C2934" s="225" t="s">
        <v>50</v>
      </c>
      <c r="D2934" s="225" t="s">
        <v>158</v>
      </c>
      <c r="E2934" s="225" t="s">
        <v>284</v>
      </c>
      <c r="F2934" s="225">
        <v>231</v>
      </c>
      <c r="G2934" s="232"/>
      <c r="H2934" s="232"/>
      <c r="I2934" s="232"/>
      <c r="J2934" s="207" t="e">
        <f>#REF!+H2934+I2934+G2934</f>
        <v>#REF!</v>
      </c>
      <c r="K2934" s="198">
        <v>1</v>
      </c>
    </row>
    <row r="2935" spans="1:13" hidden="1">
      <c r="A2935" s="229" t="s">
        <v>285</v>
      </c>
      <c r="B2935" s="225" t="s">
        <v>182</v>
      </c>
      <c r="C2935" s="225" t="s">
        <v>50</v>
      </c>
      <c r="D2935" s="225" t="s">
        <v>158</v>
      </c>
      <c r="E2935" s="225" t="s">
        <v>284</v>
      </c>
      <c r="F2935" s="225">
        <v>232</v>
      </c>
      <c r="G2935" s="232"/>
      <c r="H2935" s="232"/>
      <c r="I2935" s="232"/>
      <c r="J2935" s="207" t="e">
        <f>#REF!+H2935+I2935+G2935</f>
        <v>#REF!</v>
      </c>
      <c r="K2935" s="198">
        <v>1</v>
      </c>
    </row>
    <row r="2936" spans="1:13" ht="27" hidden="1">
      <c r="A2936" s="227" t="s">
        <v>286</v>
      </c>
      <c r="B2936" s="225" t="s">
        <v>182</v>
      </c>
      <c r="C2936" s="225" t="s">
        <v>50</v>
      </c>
      <c r="D2936" s="225" t="s">
        <v>158</v>
      </c>
      <c r="E2936" s="225" t="s">
        <v>223</v>
      </c>
      <c r="F2936" s="225">
        <v>240</v>
      </c>
      <c r="G2936" s="233">
        <f>G2937+G2938</f>
        <v>0</v>
      </c>
      <c r="H2936" s="233">
        <f>H2937+H2938</f>
        <v>0</v>
      </c>
      <c r="I2936" s="233">
        <f>I2937+I2938</f>
        <v>0</v>
      </c>
      <c r="J2936" s="207" t="e">
        <f>#REF!+H2936+I2936+G2936</f>
        <v>#REF!</v>
      </c>
      <c r="K2936" s="198">
        <v>1</v>
      </c>
    </row>
    <row r="2937" spans="1:13" ht="25.5" hidden="1">
      <c r="A2937" s="229" t="s">
        <v>287</v>
      </c>
      <c r="B2937" s="225" t="s">
        <v>182</v>
      </c>
      <c r="C2937" s="225" t="s">
        <v>50</v>
      </c>
      <c r="D2937" s="225" t="s">
        <v>158</v>
      </c>
      <c r="E2937" s="225" t="s">
        <v>223</v>
      </c>
      <c r="F2937" s="225">
        <v>241</v>
      </c>
      <c r="G2937" s="232"/>
      <c r="H2937" s="232"/>
      <c r="I2937" s="232"/>
      <c r="J2937" s="207" t="e">
        <f>#REF!+H2937+I2937+G2937</f>
        <v>#REF!</v>
      </c>
      <c r="K2937" s="198">
        <v>1</v>
      </c>
    </row>
    <row r="2938" spans="1:13" ht="25.5" hidden="1">
      <c r="A2938" s="229" t="s">
        <v>292</v>
      </c>
      <c r="B2938" s="225" t="s">
        <v>182</v>
      </c>
      <c r="C2938" s="225" t="s">
        <v>50</v>
      </c>
      <c r="D2938" s="225" t="s">
        <v>158</v>
      </c>
      <c r="E2938" s="225" t="s">
        <v>223</v>
      </c>
      <c r="F2938" s="225">
        <v>242</v>
      </c>
      <c r="G2938" s="232"/>
      <c r="H2938" s="232"/>
      <c r="I2938" s="232"/>
      <c r="J2938" s="207" t="e">
        <f>#REF!+H2938+I2938+G2938</f>
        <v>#REF!</v>
      </c>
      <c r="K2938" s="198">
        <v>1</v>
      </c>
    </row>
    <row r="2939" spans="1:13" ht="27" hidden="1">
      <c r="A2939" s="227" t="s">
        <v>293</v>
      </c>
      <c r="B2939" s="225" t="s">
        <v>182</v>
      </c>
      <c r="C2939" s="225" t="s">
        <v>50</v>
      </c>
      <c r="D2939" s="225" t="s">
        <v>158</v>
      </c>
      <c r="E2939" s="225" t="s">
        <v>294</v>
      </c>
      <c r="F2939" s="225" t="s">
        <v>295</v>
      </c>
      <c r="G2939" s="233">
        <f>G2940</f>
        <v>0</v>
      </c>
      <c r="H2939" s="233">
        <f>H2940</f>
        <v>0</v>
      </c>
      <c r="I2939" s="233">
        <f>I2940</f>
        <v>0</v>
      </c>
      <c r="J2939" s="207" t="e">
        <f>#REF!+H2939+I2939+G2939</f>
        <v>#REF!</v>
      </c>
      <c r="K2939" s="198">
        <v>1</v>
      </c>
    </row>
    <row r="2940" spans="1:13" ht="25.5" hidden="1">
      <c r="A2940" s="229" t="s">
        <v>296</v>
      </c>
      <c r="B2940" s="225" t="s">
        <v>182</v>
      </c>
      <c r="C2940" s="225" t="s">
        <v>50</v>
      </c>
      <c r="D2940" s="225" t="s">
        <v>158</v>
      </c>
      <c r="E2940" s="225" t="s">
        <v>297</v>
      </c>
      <c r="F2940" s="225" t="s">
        <v>298</v>
      </c>
      <c r="G2940" s="232"/>
      <c r="H2940" s="232"/>
      <c r="I2940" s="232"/>
      <c r="J2940" s="207" t="e">
        <f>#REF!+H2940+I2940+G2940</f>
        <v>#REF!</v>
      </c>
      <c r="K2940" s="198">
        <v>1</v>
      </c>
    </row>
    <row r="2941" spans="1:13" ht="13.5">
      <c r="A2941" s="227" t="s">
        <v>299</v>
      </c>
      <c r="B2941" s="225" t="s">
        <v>182</v>
      </c>
      <c r="C2941" s="225" t="s">
        <v>50</v>
      </c>
      <c r="D2941" s="225" t="s">
        <v>158</v>
      </c>
      <c r="E2941" s="225" t="s">
        <v>300</v>
      </c>
      <c r="F2941" s="225">
        <v>260</v>
      </c>
      <c r="G2941" s="233">
        <f>G2942+G2945</f>
        <v>907</v>
      </c>
      <c r="H2941" s="233">
        <f>H2942+H2945</f>
        <v>998</v>
      </c>
      <c r="I2941" s="233">
        <f>I2942+I2945</f>
        <v>1097</v>
      </c>
      <c r="J2941" s="207">
        <f>H2941+I2941+G2941</f>
        <v>3002</v>
      </c>
      <c r="K2941" s="198">
        <v>1</v>
      </c>
      <c r="L2941" s="283" t="e">
        <f>#REF!-#REF!</f>
        <v>#REF!</v>
      </c>
      <c r="M2941" s="283" t="e">
        <f>G2941-#REF!</f>
        <v>#REF!</v>
      </c>
    </row>
    <row r="2942" spans="1:13" ht="25.5" hidden="1">
      <c r="A2942" s="229" t="s">
        <v>301</v>
      </c>
      <c r="B2942" s="225" t="s">
        <v>182</v>
      </c>
      <c r="C2942" s="225" t="s">
        <v>50</v>
      </c>
      <c r="D2942" s="225" t="s">
        <v>158</v>
      </c>
      <c r="E2942" s="225" t="s">
        <v>302</v>
      </c>
      <c r="F2942" s="225">
        <v>262</v>
      </c>
      <c r="G2942" s="233">
        <f>G2943+G2944</f>
        <v>0</v>
      </c>
      <c r="H2942" s="233">
        <f>H2943+H2944</f>
        <v>0</v>
      </c>
      <c r="I2942" s="233">
        <f>I2943+I2944</f>
        <v>0</v>
      </c>
      <c r="J2942" s="207" t="e">
        <f>#REF!+H2942+I2942+G2942</f>
        <v>#REF!</v>
      </c>
      <c r="K2942" s="198">
        <v>1</v>
      </c>
    </row>
    <row r="2943" spans="1:13" hidden="1">
      <c r="A2943" s="229" t="s">
        <v>303</v>
      </c>
      <c r="B2943" s="225" t="s">
        <v>182</v>
      </c>
      <c r="C2943" s="225" t="s">
        <v>50</v>
      </c>
      <c r="D2943" s="225" t="s">
        <v>158</v>
      </c>
      <c r="E2943" s="225" t="s">
        <v>302</v>
      </c>
      <c r="F2943" s="225"/>
      <c r="G2943" s="230"/>
      <c r="H2943" s="230"/>
      <c r="I2943" s="230"/>
      <c r="J2943" s="207" t="e">
        <f>#REF!+H2943+I2943+G2943</f>
        <v>#REF!</v>
      </c>
      <c r="K2943" s="198">
        <v>1</v>
      </c>
    </row>
    <row r="2944" spans="1:13" hidden="1">
      <c r="A2944" s="229" t="s">
        <v>304</v>
      </c>
      <c r="B2944" s="225" t="s">
        <v>182</v>
      </c>
      <c r="C2944" s="225" t="s">
        <v>50</v>
      </c>
      <c r="D2944" s="225" t="s">
        <v>158</v>
      </c>
      <c r="E2944" s="225" t="s">
        <v>302</v>
      </c>
      <c r="F2944" s="225"/>
      <c r="G2944" s="230"/>
      <c r="H2944" s="230"/>
      <c r="I2944" s="230"/>
      <c r="J2944" s="207" t="e">
        <f>#REF!+H2944+I2944+G2944</f>
        <v>#REF!</v>
      </c>
      <c r="K2944" s="198">
        <v>1</v>
      </c>
    </row>
    <row r="2945" spans="1:13" ht="25.5">
      <c r="A2945" s="229" t="s">
        <v>305</v>
      </c>
      <c r="B2945" s="225" t="s">
        <v>182</v>
      </c>
      <c r="C2945" s="225" t="s">
        <v>50</v>
      </c>
      <c r="D2945" s="225" t="s">
        <v>158</v>
      </c>
      <c r="E2945" s="225" t="s">
        <v>270</v>
      </c>
      <c r="F2945" s="225" t="s">
        <v>307</v>
      </c>
      <c r="G2945" s="230">
        <v>907</v>
      </c>
      <c r="H2945" s="230">
        <v>998</v>
      </c>
      <c r="I2945" s="230">
        <v>1097</v>
      </c>
      <c r="J2945" s="207">
        <f>H2945+I2945+G2945</f>
        <v>3002</v>
      </c>
      <c r="K2945" s="198">
        <v>1</v>
      </c>
      <c r="L2945" s="283" t="e">
        <f>#REF!-#REF!</f>
        <v>#REF!</v>
      </c>
      <c r="M2945" s="283" t="e">
        <f>G2945-#REF!</f>
        <v>#REF!</v>
      </c>
    </row>
    <row r="2946" spans="1:13" ht="13.5" hidden="1">
      <c r="A2946" s="227" t="s">
        <v>308</v>
      </c>
      <c r="B2946" s="225" t="s">
        <v>182</v>
      </c>
      <c r="C2946" s="225" t="s">
        <v>50</v>
      </c>
      <c r="D2946" s="225" t="s">
        <v>158</v>
      </c>
      <c r="E2946" s="225" t="s">
        <v>223</v>
      </c>
      <c r="F2946" s="225">
        <v>290</v>
      </c>
      <c r="G2946" s="228">
        <f>G2947+G2948+G2949+G2950+G2951+G2952+G2953+G2954</f>
        <v>0</v>
      </c>
      <c r="H2946" s="228">
        <f>H2947+H2948+H2949+H2950+H2951+H2952+H2953+H2954</f>
        <v>0</v>
      </c>
      <c r="I2946" s="228">
        <f>I2947+I2948+I2949+I2950+I2951+I2952+I2953+I2954</f>
        <v>0</v>
      </c>
      <c r="J2946" s="207" t="e">
        <f>#REF!+H2946+I2946+G2946</f>
        <v>#REF!</v>
      </c>
      <c r="K2946" s="198">
        <v>1</v>
      </c>
    </row>
    <row r="2947" spans="1:13" ht="25.5" hidden="1">
      <c r="A2947" s="229" t="s">
        <v>309</v>
      </c>
      <c r="B2947" s="225" t="s">
        <v>182</v>
      </c>
      <c r="C2947" s="225" t="s">
        <v>50</v>
      </c>
      <c r="D2947" s="225" t="s">
        <v>158</v>
      </c>
      <c r="E2947" s="225" t="s">
        <v>310</v>
      </c>
      <c r="F2947" s="225"/>
      <c r="G2947" s="230"/>
      <c r="H2947" s="230"/>
      <c r="I2947" s="230"/>
      <c r="J2947" s="207" t="e">
        <f>#REF!+H2947+I2947+G2947</f>
        <v>#REF!</v>
      </c>
      <c r="K2947" s="198">
        <v>1</v>
      </c>
    </row>
    <row r="2948" spans="1:13" hidden="1">
      <c r="A2948" s="229" t="s">
        <v>311</v>
      </c>
      <c r="B2948" s="225" t="s">
        <v>182</v>
      </c>
      <c r="C2948" s="225" t="s">
        <v>50</v>
      </c>
      <c r="D2948" s="225" t="s">
        <v>158</v>
      </c>
      <c r="E2948" s="225" t="s">
        <v>312</v>
      </c>
      <c r="F2948" s="225"/>
      <c r="G2948" s="232"/>
      <c r="H2948" s="232"/>
      <c r="I2948" s="232"/>
      <c r="J2948" s="207" t="e">
        <f>#REF!+H2948+I2948+G2948</f>
        <v>#REF!</v>
      </c>
      <c r="K2948" s="198">
        <v>1</v>
      </c>
    </row>
    <row r="2949" spans="1:13" hidden="1">
      <c r="A2949" s="229" t="s">
        <v>313</v>
      </c>
      <c r="B2949" s="225" t="s">
        <v>182</v>
      </c>
      <c r="C2949" s="225" t="s">
        <v>50</v>
      </c>
      <c r="D2949" s="225" t="s">
        <v>158</v>
      </c>
      <c r="E2949" s="225" t="s">
        <v>223</v>
      </c>
      <c r="F2949" s="225"/>
      <c r="G2949" s="232"/>
      <c r="H2949" s="232"/>
      <c r="I2949" s="232"/>
      <c r="J2949" s="207" t="e">
        <f>#REF!+H2949+I2949+G2949</f>
        <v>#REF!</v>
      </c>
      <c r="K2949" s="198">
        <v>1</v>
      </c>
    </row>
    <row r="2950" spans="1:13" hidden="1">
      <c r="A2950" s="229" t="s">
        <v>314</v>
      </c>
      <c r="B2950" s="225" t="s">
        <v>182</v>
      </c>
      <c r="C2950" s="225" t="s">
        <v>50</v>
      </c>
      <c r="D2950" s="225" t="s">
        <v>158</v>
      </c>
      <c r="E2950" s="225" t="s">
        <v>223</v>
      </c>
      <c r="F2950" s="225"/>
      <c r="G2950" s="232"/>
      <c r="H2950" s="232"/>
      <c r="I2950" s="232"/>
      <c r="J2950" s="207" t="e">
        <f>#REF!+H2950+I2950+G2950</f>
        <v>#REF!</v>
      </c>
      <c r="K2950" s="198">
        <v>1</v>
      </c>
    </row>
    <row r="2951" spans="1:13" hidden="1">
      <c r="A2951" s="229" t="s">
        <v>315</v>
      </c>
      <c r="B2951" s="225" t="s">
        <v>182</v>
      </c>
      <c r="C2951" s="225" t="s">
        <v>50</v>
      </c>
      <c r="D2951" s="225" t="s">
        <v>158</v>
      </c>
      <c r="E2951" s="225" t="s">
        <v>223</v>
      </c>
      <c r="F2951" s="225"/>
      <c r="G2951" s="230"/>
      <c r="H2951" s="230"/>
      <c r="I2951" s="230"/>
      <c r="J2951" s="207" t="e">
        <f>#REF!+H2951+I2951+G2951</f>
        <v>#REF!</v>
      </c>
      <c r="K2951" s="198">
        <v>1</v>
      </c>
    </row>
    <row r="2952" spans="1:13" ht="38.25" hidden="1">
      <c r="A2952" s="229" t="s">
        <v>316</v>
      </c>
      <c r="B2952" s="225" t="s">
        <v>182</v>
      </c>
      <c r="C2952" s="225" t="s">
        <v>50</v>
      </c>
      <c r="D2952" s="225" t="s">
        <v>158</v>
      </c>
      <c r="E2952" s="225" t="s">
        <v>223</v>
      </c>
      <c r="F2952" s="225"/>
      <c r="G2952" s="230"/>
      <c r="H2952" s="230"/>
      <c r="I2952" s="230"/>
      <c r="J2952" s="207" t="e">
        <f>#REF!+H2952+I2952+G2952</f>
        <v>#REF!</v>
      </c>
      <c r="K2952" s="198">
        <v>1</v>
      </c>
    </row>
    <row r="2953" spans="1:13" hidden="1">
      <c r="A2953" s="229" t="s">
        <v>317</v>
      </c>
      <c r="B2953" s="225" t="s">
        <v>182</v>
      </c>
      <c r="C2953" s="225" t="s">
        <v>50</v>
      </c>
      <c r="D2953" s="225" t="s">
        <v>158</v>
      </c>
      <c r="E2953" s="225" t="s">
        <v>223</v>
      </c>
      <c r="F2953" s="225"/>
      <c r="G2953" s="230"/>
      <c r="H2953" s="230"/>
      <c r="I2953" s="230"/>
      <c r="J2953" s="207" t="e">
        <f>#REF!+H2953+I2953+G2953</f>
        <v>#REF!</v>
      </c>
      <c r="K2953" s="198">
        <v>1</v>
      </c>
    </row>
    <row r="2954" spans="1:13" hidden="1">
      <c r="A2954" s="229" t="s">
        <v>220</v>
      </c>
      <c r="B2954" s="225" t="s">
        <v>182</v>
      </c>
      <c r="C2954" s="225" t="s">
        <v>50</v>
      </c>
      <c r="D2954" s="225" t="s">
        <v>158</v>
      </c>
      <c r="E2954" s="225" t="s">
        <v>223</v>
      </c>
      <c r="F2954" s="225"/>
      <c r="G2954" s="232"/>
      <c r="H2954" s="232"/>
      <c r="I2954" s="232"/>
      <c r="J2954" s="207" t="e">
        <f>#REF!+H2954+I2954+G2954</f>
        <v>#REF!</v>
      </c>
      <c r="K2954" s="198">
        <v>1</v>
      </c>
    </row>
    <row r="2955" spans="1:13" ht="13.5" hidden="1">
      <c r="A2955" s="227" t="s">
        <v>319</v>
      </c>
      <c r="B2955" s="225" t="s">
        <v>182</v>
      </c>
      <c r="C2955" s="225" t="s">
        <v>50</v>
      </c>
      <c r="D2955" s="225" t="s">
        <v>158</v>
      </c>
      <c r="E2955" s="225" t="s">
        <v>223</v>
      </c>
      <c r="F2955" s="234">
        <v>300</v>
      </c>
      <c r="G2955" s="235">
        <f>G2956+G2962+G2963</f>
        <v>0</v>
      </c>
      <c r="H2955" s="235">
        <f>H2956+H2962+H2963</f>
        <v>0</v>
      </c>
      <c r="I2955" s="235">
        <f>I2956+I2962+I2963</f>
        <v>0</v>
      </c>
      <c r="J2955" s="207" t="e">
        <f>#REF!+H2955+I2955+G2955</f>
        <v>#REF!</v>
      </c>
      <c r="K2955" s="198">
        <v>1</v>
      </c>
    </row>
    <row r="2956" spans="1:13" ht="25.5" hidden="1">
      <c r="A2956" s="231" t="s">
        <v>320</v>
      </c>
      <c r="B2956" s="225" t="s">
        <v>182</v>
      </c>
      <c r="C2956" s="225" t="s">
        <v>50</v>
      </c>
      <c r="D2956" s="225" t="s">
        <v>158</v>
      </c>
      <c r="E2956" s="225" t="s">
        <v>223</v>
      </c>
      <c r="F2956" s="225">
        <v>310</v>
      </c>
      <c r="G2956" s="228">
        <f>G2957+G2958+G2959+G2960+G2961</f>
        <v>0</v>
      </c>
      <c r="H2956" s="228">
        <f>H2957+H2958+H2959+H2960+H2961</f>
        <v>0</v>
      </c>
      <c r="I2956" s="228">
        <f>I2957+I2958+I2959+I2960+I2961</f>
        <v>0</v>
      </c>
      <c r="J2956" s="207" t="e">
        <f>#REF!+H2956+I2956+G2956</f>
        <v>#REF!</v>
      </c>
      <c r="K2956" s="198">
        <v>1</v>
      </c>
    </row>
    <row r="2957" spans="1:13" ht="38.25" hidden="1">
      <c r="A2957" s="229" t="s">
        <v>321</v>
      </c>
      <c r="B2957" s="225" t="s">
        <v>182</v>
      </c>
      <c r="C2957" s="225" t="s">
        <v>50</v>
      </c>
      <c r="D2957" s="225" t="s">
        <v>158</v>
      </c>
      <c r="E2957" s="225" t="s">
        <v>223</v>
      </c>
      <c r="F2957" s="225"/>
      <c r="G2957" s="232"/>
      <c r="H2957" s="232"/>
      <c r="I2957" s="232"/>
      <c r="J2957" s="207" t="e">
        <f>#REF!+H2957+I2957+G2957</f>
        <v>#REF!</v>
      </c>
      <c r="K2957" s="198">
        <v>1</v>
      </c>
    </row>
    <row r="2958" spans="1:13" hidden="1">
      <c r="A2958" s="229" t="s">
        <v>322</v>
      </c>
      <c r="B2958" s="225" t="s">
        <v>182</v>
      </c>
      <c r="C2958" s="225" t="s">
        <v>50</v>
      </c>
      <c r="D2958" s="225" t="s">
        <v>158</v>
      </c>
      <c r="E2958" s="225"/>
      <c r="F2958" s="225"/>
      <c r="G2958" s="232"/>
      <c r="H2958" s="232"/>
      <c r="I2958" s="232"/>
      <c r="J2958" s="207" t="e">
        <f>#REF!+H2958+I2958+G2958</f>
        <v>#REF!</v>
      </c>
      <c r="K2958" s="198">
        <v>1</v>
      </c>
    </row>
    <row r="2959" spans="1:13" hidden="1">
      <c r="A2959" s="229" t="s">
        <v>323</v>
      </c>
      <c r="B2959" s="225" t="s">
        <v>182</v>
      </c>
      <c r="C2959" s="225" t="s">
        <v>50</v>
      </c>
      <c r="D2959" s="225" t="s">
        <v>158</v>
      </c>
      <c r="E2959" s="225" t="s">
        <v>223</v>
      </c>
      <c r="F2959" s="225"/>
      <c r="G2959" s="232"/>
      <c r="H2959" s="232"/>
      <c r="I2959" s="232"/>
      <c r="J2959" s="207" t="e">
        <f>#REF!+H2959+I2959+G2959</f>
        <v>#REF!</v>
      </c>
      <c r="K2959" s="198">
        <v>1</v>
      </c>
    </row>
    <row r="2960" spans="1:13" ht="38.25" hidden="1">
      <c r="A2960" s="229" t="s">
        <v>324</v>
      </c>
      <c r="B2960" s="225" t="s">
        <v>182</v>
      </c>
      <c r="C2960" s="225" t="s">
        <v>50</v>
      </c>
      <c r="D2960" s="225" t="s">
        <v>158</v>
      </c>
      <c r="E2960" s="225" t="s">
        <v>223</v>
      </c>
      <c r="F2960" s="225"/>
      <c r="G2960" s="230"/>
      <c r="H2960" s="230"/>
      <c r="I2960" s="230"/>
      <c r="J2960" s="207" t="e">
        <f>#REF!+H2960+I2960+G2960</f>
        <v>#REF!</v>
      </c>
      <c r="K2960" s="198">
        <v>1</v>
      </c>
    </row>
    <row r="2961" spans="1:13" hidden="1">
      <c r="A2961" s="229" t="s">
        <v>220</v>
      </c>
      <c r="B2961" s="225" t="s">
        <v>182</v>
      </c>
      <c r="C2961" s="225" t="s">
        <v>50</v>
      </c>
      <c r="D2961" s="225" t="s">
        <v>158</v>
      </c>
      <c r="E2961" s="225" t="s">
        <v>223</v>
      </c>
      <c r="F2961" s="225"/>
      <c r="G2961" s="232"/>
      <c r="H2961" s="232"/>
      <c r="I2961" s="232"/>
      <c r="J2961" s="207" t="e">
        <f>#REF!+H2961+I2961+G2961</f>
        <v>#REF!</v>
      </c>
      <c r="K2961" s="198">
        <v>1</v>
      </c>
    </row>
    <row r="2962" spans="1:13" hidden="1">
      <c r="A2962" s="231" t="s">
        <v>325</v>
      </c>
      <c r="B2962" s="225" t="s">
        <v>182</v>
      </c>
      <c r="C2962" s="225" t="s">
        <v>50</v>
      </c>
      <c r="D2962" s="225" t="s">
        <v>158</v>
      </c>
      <c r="E2962" s="225" t="s">
        <v>223</v>
      </c>
      <c r="F2962" s="225">
        <v>320</v>
      </c>
      <c r="G2962" s="232"/>
      <c r="H2962" s="232"/>
      <c r="I2962" s="232"/>
      <c r="J2962" s="207" t="e">
        <f>#REF!+H2962+I2962+G2962</f>
        <v>#REF!</v>
      </c>
      <c r="K2962" s="198">
        <v>1</v>
      </c>
    </row>
    <row r="2963" spans="1:13" ht="25.5" hidden="1">
      <c r="A2963" s="231" t="s">
        <v>326</v>
      </c>
      <c r="B2963" s="225" t="s">
        <v>182</v>
      </c>
      <c r="C2963" s="225" t="s">
        <v>50</v>
      </c>
      <c r="D2963" s="225" t="s">
        <v>158</v>
      </c>
      <c r="E2963" s="225" t="s">
        <v>223</v>
      </c>
      <c r="F2963" s="225">
        <v>340</v>
      </c>
      <c r="G2963" s="228">
        <f>G2964+G2965+G2966+G2967+G2968+G2969+G2970+G2971+G2972</f>
        <v>0</v>
      </c>
      <c r="H2963" s="228">
        <f>H2964+H2965+H2966+H2967+H2968+H2969+H2970+H2971+H2972</f>
        <v>0</v>
      </c>
      <c r="I2963" s="228">
        <f>I2964+I2965+I2966+I2967+I2968+I2969+I2970+I2971+I2972</f>
        <v>0</v>
      </c>
      <c r="J2963" s="207" t="e">
        <f>#REF!+H2963+I2963+G2963</f>
        <v>#REF!</v>
      </c>
      <c r="K2963" s="198">
        <v>1</v>
      </c>
    </row>
    <row r="2964" spans="1:13" hidden="1">
      <c r="A2964" s="229" t="s">
        <v>327</v>
      </c>
      <c r="B2964" s="225" t="s">
        <v>182</v>
      </c>
      <c r="C2964" s="225" t="s">
        <v>50</v>
      </c>
      <c r="D2964" s="225" t="s">
        <v>158</v>
      </c>
      <c r="E2964" s="225" t="s">
        <v>223</v>
      </c>
      <c r="F2964" s="225"/>
      <c r="G2964" s="232"/>
      <c r="H2964" s="232"/>
      <c r="I2964" s="232"/>
      <c r="J2964" s="207" t="e">
        <f>#REF!+H2964+I2964+G2964</f>
        <v>#REF!</v>
      </c>
      <c r="K2964" s="198">
        <v>1</v>
      </c>
    </row>
    <row r="2965" spans="1:13" hidden="1">
      <c r="A2965" s="229" t="s">
        <v>328</v>
      </c>
      <c r="B2965" s="225" t="s">
        <v>182</v>
      </c>
      <c r="C2965" s="225" t="s">
        <v>50</v>
      </c>
      <c r="D2965" s="225" t="s">
        <v>158</v>
      </c>
      <c r="E2965" s="225" t="s">
        <v>223</v>
      </c>
      <c r="F2965" s="225"/>
      <c r="G2965" s="230"/>
      <c r="H2965" s="230"/>
      <c r="I2965" s="230"/>
      <c r="J2965" s="207" t="e">
        <f>#REF!+H2965+I2965+G2965</f>
        <v>#REF!</v>
      </c>
      <c r="K2965" s="198">
        <v>1</v>
      </c>
    </row>
    <row r="2966" spans="1:13" hidden="1">
      <c r="A2966" s="229" t="s">
        <v>329</v>
      </c>
      <c r="B2966" s="225" t="s">
        <v>182</v>
      </c>
      <c r="C2966" s="225" t="s">
        <v>50</v>
      </c>
      <c r="D2966" s="225" t="s">
        <v>158</v>
      </c>
      <c r="E2966" s="225" t="s">
        <v>223</v>
      </c>
      <c r="F2966" s="225"/>
      <c r="G2966" s="230"/>
      <c r="H2966" s="230"/>
      <c r="I2966" s="230"/>
      <c r="J2966" s="207" t="e">
        <f>#REF!+H2966+I2966+G2966</f>
        <v>#REF!</v>
      </c>
      <c r="K2966" s="198">
        <v>1</v>
      </c>
    </row>
    <row r="2967" spans="1:13" hidden="1">
      <c r="A2967" s="229" t="s">
        <v>330</v>
      </c>
      <c r="B2967" s="225" t="s">
        <v>182</v>
      </c>
      <c r="C2967" s="225" t="s">
        <v>50</v>
      </c>
      <c r="D2967" s="225" t="s">
        <v>158</v>
      </c>
      <c r="E2967" s="225" t="s">
        <v>223</v>
      </c>
      <c r="F2967" s="225"/>
      <c r="G2967" s="230"/>
      <c r="H2967" s="230"/>
      <c r="I2967" s="230"/>
      <c r="J2967" s="207" t="e">
        <f>#REF!+H2967+I2967+G2967</f>
        <v>#REF!</v>
      </c>
      <c r="K2967" s="198">
        <v>1</v>
      </c>
    </row>
    <row r="2968" spans="1:13" hidden="1">
      <c r="A2968" s="229" t="s">
        <v>331</v>
      </c>
      <c r="B2968" s="225" t="s">
        <v>182</v>
      </c>
      <c r="C2968" s="225" t="s">
        <v>50</v>
      </c>
      <c r="D2968" s="225" t="s">
        <v>158</v>
      </c>
      <c r="E2968" s="225" t="s">
        <v>223</v>
      </c>
      <c r="F2968" s="225"/>
      <c r="G2968" s="230"/>
      <c r="H2968" s="230"/>
      <c r="I2968" s="230"/>
      <c r="J2968" s="207" t="e">
        <f>#REF!+H2968+I2968+G2968</f>
        <v>#REF!</v>
      </c>
      <c r="K2968" s="198">
        <v>1</v>
      </c>
    </row>
    <row r="2969" spans="1:13" hidden="1">
      <c r="A2969" s="229" t="s">
        <v>332</v>
      </c>
      <c r="B2969" s="225" t="s">
        <v>182</v>
      </c>
      <c r="C2969" s="225" t="s">
        <v>50</v>
      </c>
      <c r="D2969" s="225" t="s">
        <v>158</v>
      </c>
      <c r="E2969" s="225" t="s">
        <v>223</v>
      </c>
      <c r="F2969" s="225"/>
      <c r="G2969" s="230"/>
      <c r="H2969" s="230"/>
      <c r="I2969" s="230"/>
      <c r="J2969" s="207" t="e">
        <f>#REF!+H2969+I2969+G2969</f>
        <v>#REF!</v>
      </c>
      <c r="K2969" s="198">
        <v>1</v>
      </c>
    </row>
    <row r="2970" spans="1:13" ht="25.5" hidden="1">
      <c r="A2970" s="229" t="s">
        <v>333</v>
      </c>
      <c r="B2970" s="225" t="s">
        <v>182</v>
      </c>
      <c r="C2970" s="225" t="s">
        <v>50</v>
      </c>
      <c r="D2970" s="225" t="s">
        <v>158</v>
      </c>
      <c r="E2970" s="225" t="s">
        <v>223</v>
      </c>
      <c r="F2970" s="225"/>
      <c r="G2970" s="230"/>
      <c r="H2970" s="230"/>
      <c r="I2970" s="230"/>
      <c r="J2970" s="207" t="e">
        <f>#REF!+H2970+I2970+G2970</f>
        <v>#REF!</v>
      </c>
      <c r="K2970" s="198">
        <v>1</v>
      </c>
    </row>
    <row r="2971" spans="1:13" ht="25.5" hidden="1">
      <c r="A2971" s="229" t="s">
        <v>334</v>
      </c>
      <c r="B2971" s="225" t="s">
        <v>182</v>
      </c>
      <c r="C2971" s="225" t="s">
        <v>50</v>
      </c>
      <c r="D2971" s="225" t="s">
        <v>158</v>
      </c>
      <c r="E2971" s="225" t="s">
        <v>248</v>
      </c>
      <c r="F2971" s="225"/>
      <c r="G2971" s="230"/>
      <c r="H2971" s="230"/>
      <c r="I2971" s="230"/>
      <c r="J2971" s="207" t="e">
        <f>#REF!+H2971+I2971+G2971</f>
        <v>#REF!</v>
      </c>
      <c r="K2971" s="198">
        <v>1</v>
      </c>
    </row>
    <row r="2972" spans="1:13" hidden="1">
      <c r="A2972" s="229" t="s">
        <v>335</v>
      </c>
      <c r="B2972" s="225" t="s">
        <v>182</v>
      </c>
      <c r="C2972" s="225" t="s">
        <v>50</v>
      </c>
      <c r="D2972" s="225" t="s">
        <v>158</v>
      </c>
      <c r="E2972" s="225" t="s">
        <v>223</v>
      </c>
      <c r="F2972" s="225"/>
      <c r="G2972" s="230"/>
      <c r="H2972" s="230"/>
      <c r="I2972" s="230"/>
      <c r="J2972" s="207" t="e">
        <f>#REF!+H2972+I2972+G2972</f>
        <v>#REF!</v>
      </c>
      <c r="K2972" s="198">
        <v>1</v>
      </c>
    </row>
    <row r="2973" spans="1:13">
      <c r="A2973" s="218" t="s">
        <v>78</v>
      </c>
      <c r="B2973" s="219" t="s">
        <v>182</v>
      </c>
      <c r="C2973" s="219" t="s">
        <v>52</v>
      </c>
      <c r="D2973" s="219"/>
      <c r="E2973" s="219"/>
      <c r="F2973" s="219"/>
      <c r="G2973" s="220">
        <f>G2974</f>
        <v>100</v>
      </c>
      <c r="H2973" s="220">
        <f>H2974</f>
        <v>10</v>
      </c>
      <c r="I2973" s="220">
        <f>I2974</f>
        <v>10</v>
      </c>
      <c r="J2973" s="207">
        <f>H2973+I2973+G2973</f>
        <v>120</v>
      </c>
      <c r="K2973" s="198">
        <v>1</v>
      </c>
      <c r="L2973" s="283" t="e">
        <f>#REF!-#REF!</f>
        <v>#REF!</v>
      </c>
      <c r="M2973" s="283" t="e">
        <f>G2973-#REF!</f>
        <v>#REF!</v>
      </c>
    </row>
    <row r="2974" spans="1:13">
      <c r="A2974" s="221" t="s">
        <v>385</v>
      </c>
      <c r="B2974" s="222" t="s">
        <v>182</v>
      </c>
      <c r="C2974" s="222" t="s">
        <v>52</v>
      </c>
      <c r="D2974" s="222" t="s">
        <v>162</v>
      </c>
      <c r="E2974" s="222"/>
      <c r="F2974" s="222"/>
      <c r="G2974" s="223">
        <f>G2975+G3042</f>
        <v>100</v>
      </c>
      <c r="H2974" s="223">
        <f>H2975+H3042</f>
        <v>10</v>
      </c>
      <c r="I2974" s="223">
        <f>I2975+I3042</f>
        <v>10</v>
      </c>
      <c r="J2974" s="207">
        <f>H2974+I2974+G2974</f>
        <v>120</v>
      </c>
      <c r="K2974" s="198">
        <v>1</v>
      </c>
      <c r="L2974" s="283" t="e">
        <f>#REF!-#REF!</f>
        <v>#REF!</v>
      </c>
      <c r="M2974" s="283" t="e">
        <f>G2974-#REF!</f>
        <v>#REF!</v>
      </c>
    </row>
    <row r="2975" spans="1:13">
      <c r="A2975" s="224" t="s">
        <v>212</v>
      </c>
      <c r="B2975" s="225" t="s">
        <v>182</v>
      </c>
      <c r="C2975" s="225" t="s">
        <v>52</v>
      </c>
      <c r="D2975" s="225" t="s">
        <v>162</v>
      </c>
      <c r="E2975" s="225"/>
      <c r="F2975" s="225" t="s">
        <v>152</v>
      </c>
      <c r="G2975" s="226">
        <f>G2976+G2982+G3020+G3023+G3026+G3028+G3033</f>
        <v>100</v>
      </c>
      <c r="H2975" s="226">
        <f>H2976+H2982+H3020+H3023+H3026+H3028+H3033</f>
        <v>10</v>
      </c>
      <c r="I2975" s="226">
        <f>I2976+I2982+I3020+I3023+I3026+I3028+I3033</f>
        <v>10</v>
      </c>
      <c r="J2975" s="207">
        <f>H2975+I2975+G2975</f>
        <v>120</v>
      </c>
      <c r="K2975" s="198">
        <v>1</v>
      </c>
      <c r="L2975" s="283" t="e">
        <f>#REF!-#REF!</f>
        <v>#REF!</v>
      </c>
      <c r="M2975" s="283" t="e">
        <f>G2975-#REF!</f>
        <v>#REF!</v>
      </c>
    </row>
    <row r="2976" spans="1:13" ht="27" hidden="1">
      <c r="A2976" s="227" t="s">
        <v>213</v>
      </c>
      <c r="B2976" s="225" t="s">
        <v>182</v>
      </c>
      <c r="C2976" s="225" t="s">
        <v>52</v>
      </c>
      <c r="D2976" s="225" t="s">
        <v>162</v>
      </c>
      <c r="E2976" s="225" t="s">
        <v>214</v>
      </c>
      <c r="F2976" s="225"/>
      <c r="G2976" s="228">
        <f>G2977+G2978+G2981</f>
        <v>0</v>
      </c>
      <c r="H2976" s="228">
        <f>H2977+H2978+H2981</f>
        <v>0</v>
      </c>
      <c r="I2976" s="228">
        <f>I2977+I2978+I2981</f>
        <v>0</v>
      </c>
      <c r="J2976" s="207" t="e">
        <f>#REF!+H2976+I2976+G2976</f>
        <v>#REF!</v>
      </c>
      <c r="K2976" s="198">
        <v>1</v>
      </c>
    </row>
    <row r="2977" spans="1:13" hidden="1">
      <c r="A2977" s="229" t="s">
        <v>216</v>
      </c>
      <c r="B2977" s="225" t="s">
        <v>182</v>
      </c>
      <c r="C2977" s="225" t="s">
        <v>52</v>
      </c>
      <c r="D2977" s="225" t="s">
        <v>162</v>
      </c>
      <c r="E2977" s="225" t="s">
        <v>217</v>
      </c>
      <c r="F2977" s="225">
        <v>211</v>
      </c>
      <c r="G2977" s="230"/>
      <c r="H2977" s="230"/>
      <c r="I2977" s="230"/>
      <c r="J2977" s="207" t="e">
        <f>#REF!+H2977+I2977+G2977</f>
        <v>#REF!</v>
      </c>
      <c r="K2977" s="198">
        <v>1</v>
      </c>
    </row>
    <row r="2978" spans="1:13" hidden="1">
      <c r="A2978" s="231" t="s">
        <v>218</v>
      </c>
      <c r="B2978" s="225" t="s">
        <v>182</v>
      </c>
      <c r="C2978" s="225" t="s">
        <v>52</v>
      </c>
      <c r="D2978" s="225" t="s">
        <v>162</v>
      </c>
      <c r="E2978" s="225" t="s">
        <v>217</v>
      </c>
      <c r="F2978" s="225">
        <v>212</v>
      </c>
      <c r="G2978" s="228">
        <f>G2979+G2980</f>
        <v>0</v>
      </c>
      <c r="H2978" s="228">
        <f>H2979+H2980</f>
        <v>0</v>
      </c>
      <c r="I2978" s="228">
        <f>I2979+I2980</f>
        <v>0</v>
      </c>
      <c r="J2978" s="207" t="e">
        <f>#REF!+H2978+I2978+G2978</f>
        <v>#REF!</v>
      </c>
      <c r="K2978" s="198">
        <v>1</v>
      </c>
    </row>
    <row r="2979" spans="1:13" hidden="1">
      <c r="A2979" s="229" t="s">
        <v>219</v>
      </c>
      <c r="B2979" s="225" t="s">
        <v>182</v>
      </c>
      <c r="C2979" s="225" t="s">
        <v>52</v>
      </c>
      <c r="D2979" s="225" t="s">
        <v>162</v>
      </c>
      <c r="E2979" s="225" t="s">
        <v>217</v>
      </c>
      <c r="F2979" s="225"/>
      <c r="G2979" s="230"/>
      <c r="H2979" s="230"/>
      <c r="I2979" s="230"/>
      <c r="J2979" s="207" t="e">
        <f>#REF!+H2979+I2979+G2979</f>
        <v>#REF!</v>
      </c>
      <c r="K2979" s="198">
        <v>1</v>
      </c>
    </row>
    <row r="2980" spans="1:13" hidden="1">
      <c r="A2980" s="229" t="s">
        <v>220</v>
      </c>
      <c r="B2980" s="225" t="s">
        <v>182</v>
      </c>
      <c r="C2980" s="225" t="s">
        <v>52</v>
      </c>
      <c r="D2980" s="225" t="s">
        <v>162</v>
      </c>
      <c r="E2980" s="225" t="s">
        <v>217</v>
      </c>
      <c r="F2980" s="225"/>
      <c r="G2980" s="232"/>
      <c r="H2980" s="232"/>
      <c r="I2980" s="232"/>
      <c r="J2980" s="207" t="e">
        <f>#REF!+H2980+I2980+G2980</f>
        <v>#REF!</v>
      </c>
      <c r="K2980" s="198">
        <v>1</v>
      </c>
    </row>
    <row r="2981" spans="1:13" hidden="1">
      <c r="A2981" s="231" t="s">
        <v>221</v>
      </c>
      <c r="B2981" s="225" t="s">
        <v>182</v>
      </c>
      <c r="C2981" s="225" t="s">
        <v>52</v>
      </c>
      <c r="D2981" s="225" t="s">
        <v>162</v>
      </c>
      <c r="E2981" s="225" t="s">
        <v>217</v>
      </c>
      <c r="F2981" s="225">
        <v>213</v>
      </c>
      <c r="G2981" s="230"/>
      <c r="H2981" s="230"/>
      <c r="I2981" s="230"/>
      <c r="J2981" s="207" t="e">
        <f>#REF!+H2981+I2981+G2981</f>
        <v>#REF!</v>
      </c>
      <c r="K2981" s="198">
        <v>1</v>
      </c>
    </row>
    <row r="2982" spans="1:13" ht="13.5">
      <c r="A2982" s="227" t="s">
        <v>222</v>
      </c>
      <c r="B2982" s="225" t="s">
        <v>182</v>
      </c>
      <c r="C2982" s="225" t="s">
        <v>52</v>
      </c>
      <c r="D2982" s="225" t="s">
        <v>162</v>
      </c>
      <c r="E2982" s="225" t="s">
        <v>223</v>
      </c>
      <c r="F2982" s="225">
        <v>220</v>
      </c>
      <c r="G2982" s="228">
        <f>G2983+G2984+G2987+G2992+G2993+G3003</f>
        <v>100</v>
      </c>
      <c r="H2982" s="228">
        <f>H2983+H2984+H2987+H2992+H2993+H3003</f>
        <v>0</v>
      </c>
      <c r="I2982" s="228">
        <f>I2983+I2984+I2987+I2992+I2993+I3003</f>
        <v>0</v>
      </c>
      <c r="J2982" s="207">
        <f>H2982+I2982+G2982</f>
        <v>100</v>
      </c>
      <c r="K2982" s="198">
        <v>1</v>
      </c>
      <c r="M2982" s="283" t="e">
        <f>G2982-#REF!</f>
        <v>#REF!</v>
      </c>
    </row>
    <row r="2983" spans="1:13" hidden="1">
      <c r="A2983" s="229" t="s">
        <v>224</v>
      </c>
      <c r="B2983" s="225" t="s">
        <v>182</v>
      </c>
      <c r="C2983" s="225" t="s">
        <v>52</v>
      </c>
      <c r="D2983" s="225" t="s">
        <v>162</v>
      </c>
      <c r="E2983" s="225" t="s">
        <v>223</v>
      </c>
      <c r="F2983" s="225">
        <v>221</v>
      </c>
      <c r="G2983" s="230"/>
      <c r="H2983" s="230"/>
      <c r="I2983" s="230"/>
      <c r="J2983" s="207" t="e">
        <f>#REF!+H2983+I2983+G2983</f>
        <v>#REF!</v>
      </c>
      <c r="K2983" s="198">
        <v>1</v>
      </c>
    </row>
    <row r="2984" spans="1:13" ht="13.5" hidden="1">
      <c r="A2984" s="227" t="s">
        <v>225</v>
      </c>
      <c r="B2984" s="225" t="s">
        <v>182</v>
      </c>
      <c r="C2984" s="225" t="s">
        <v>52</v>
      </c>
      <c r="D2984" s="225" t="s">
        <v>162</v>
      </c>
      <c r="E2984" s="225" t="s">
        <v>223</v>
      </c>
      <c r="F2984" s="225">
        <v>222</v>
      </c>
      <c r="G2984" s="233">
        <f>G2985+G2986</f>
        <v>0</v>
      </c>
      <c r="H2984" s="233">
        <f>H2985+H2986</f>
        <v>0</v>
      </c>
      <c r="I2984" s="233">
        <f>I2985+I2986</f>
        <v>0</v>
      </c>
      <c r="J2984" s="207" t="e">
        <f>#REF!+H2984+I2984+G2984</f>
        <v>#REF!</v>
      </c>
      <c r="K2984" s="198">
        <v>1</v>
      </c>
    </row>
    <row r="2985" spans="1:13" hidden="1">
      <c r="A2985" s="229" t="s">
        <v>226</v>
      </c>
      <c r="B2985" s="225" t="s">
        <v>182</v>
      </c>
      <c r="C2985" s="225" t="s">
        <v>52</v>
      </c>
      <c r="D2985" s="225" t="s">
        <v>162</v>
      </c>
      <c r="E2985" s="225" t="s">
        <v>223</v>
      </c>
      <c r="F2985" s="225"/>
      <c r="G2985" s="232"/>
      <c r="H2985" s="232"/>
      <c r="I2985" s="232"/>
      <c r="J2985" s="207" t="e">
        <f>#REF!+H2985+I2985+G2985</f>
        <v>#REF!</v>
      </c>
      <c r="K2985" s="198">
        <v>1</v>
      </c>
    </row>
    <row r="2986" spans="1:13" ht="25.5" hidden="1">
      <c r="A2986" s="229" t="s">
        <v>227</v>
      </c>
      <c r="B2986" s="225" t="s">
        <v>182</v>
      </c>
      <c r="C2986" s="225" t="s">
        <v>52</v>
      </c>
      <c r="D2986" s="225" t="s">
        <v>162</v>
      </c>
      <c r="E2986" s="225" t="s">
        <v>223</v>
      </c>
      <c r="F2986" s="225"/>
      <c r="G2986" s="232"/>
      <c r="H2986" s="232"/>
      <c r="I2986" s="232"/>
      <c r="J2986" s="207" t="e">
        <f>#REF!+H2986+I2986+G2986</f>
        <v>#REF!</v>
      </c>
      <c r="K2986" s="198">
        <v>1</v>
      </c>
    </row>
    <row r="2987" spans="1:13" ht="13.5" hidden="1">
      <c r="A2987" s="227" t="s">
        <v>228</v>
      </c>
      <c r="B2987" s="225" t="s">
        <v>182</v>
      </c>
      <c r="C2987" s="225" t="s">
        <v>52</v>
      </c>
      <c r="D2987" s="225" t="s">
        <v>162</v>
      </c>
      <c r="E2987" s="225" t="s">
        <v>223</v>
      </c>
      <c r="F2987" s="225">
        <v>223</v>
      </c>
      <c r="G2987" s="228">
        <f>G2988+G2989+G2990+G2991</f>
        <v>0</v>
      </c>
      <c r="H2987" s="228">
        <f>H2988+H2989+H2990+H2991</f>
        <v>0</v>
      </c>
      <c r="I2987" s="228">
        <f>I2988+I2989+I2990+I2991</f>
        <v>0</v>
      </c>
      <c r="J2987" s="207" t="e">
        <f>#REF!+H2987+I2987+G2987</f>
        <v>#REF!</v>
      </c>
      <c r="K2987" s="198">
        <v>1</v>
      </c>
    </row>
    <row r="2988" spans="1:13" hidden="1">
      <c r="A2988" s="229" t="s">
        <v>229</v>
      </c>
      <c r="B2988" s="225" t="s">
        <v>182</v>
      </c>
      <c r="C2988" s="225" t="s">
        <v>52</v>
      </c>
      <c r="D2988" s="225" t="s">
        <v>162</v>
      </c>
      <c r="E2988" s="225" t="s">
        <v>223</v>
      </c>
      <c r="F2988" s="225"/>
      <c r="G2988" s="230"/>
      <c r="H2988" s="230"/>
      <c r="I2988" s="230"/>
      <c r="J2988" s="207" t="e">
        <f>#REF!+H2988+I2988+G2988</f>
        <v>#REF!</v>
      </c>
      <c r="K2988" s="198">
        <v>1</v>
      </c>
    </row>
    <row r="2989" spans="1:13" hidden="1">
      <c r="A2989" s="229" t="s">
        <v>230</v>
      </c>
      <c r="B2989" s="225" t="s">
        <v>182</v>
      </c>
      <c r="C2989" s="225" t="s">
        <v>52</v>
      </c>
      <c r="D2989" s="225" t="s">
        <v>162</v>
      </c>
      <c r="E2989" s="225" t="s">
        <v>223</v>
      </c>
      <c r="F2989" s="225"/>
      <c r="G2989" s="230"/>
      <c r="H2989" s="230"/>
      <c r="I2989" s="230"/>
      <c r="J2989" s="207" t="e">
        <f>#REF!+H2989+I2989+G2989</f>
        <v>#REF!</v>
      </c>
      <c r="K2989" s="198">
        <v>1</v>
      </c>
    </row>
    <row r="2990" spans="1:13" hidden="1">
      <c r="A2990" s="229" t="s">
        <v>231</v>
      </c>
      <c r="B2990" s="225" t="s">
        <v>182</v>
      </c>
      <c r="C2990" s="225" t="s">
        <v>52</v>
      </c>
      <c r="D2990" s="225" t="s">
        <v>162</v>
      </c>
      <c r="E2990" s="225" t="s">
        <v>223</v>
      </c>
      <c r="F2990" s="225"/>
      <c r="G2990" s="230"/>
      <c r="H2990" s="230"/>
      <c r="I2990" s="230"/>
      <c r="J2990" s="207" t="e">
        <f>#REF!+H2990+I2990+G2990</f>
        <v>#REF!</v>
      </c>
      <c r="K2990" s="198">
        <v>1</v>
      </c>
    </row>
    <row r="2991" spans="1:13" hidden="1">
      <c r="A2991" s="229" t="s">
        <v>232</v>
      </c>
      <c r="B2991" s="225" t="s">
        <v>182</v>
      </c>
      <c r="C2991" s="225" t="s">
        <v>52</v>
      </c>
      <c r="D2991" s="225" t="s">
        <v>162</v>
      </c>
      <c r="E2991" s="225" t="s">
        <v>223</v>
      </c>
      <c r="F2991" s="225"/>
      <c r="G2991" s="230"/>
      <c r="H2991" s="230"/>
      <c r="I2991" s="230"/>
      <c r="J2991" s="207" t="e">
        <f>#REF!+H2991+I2991+G2991</f>
        <v>#REF!</v>
      </c>
      <c r="K2991" s="198">
        <v>1</v>
      </c>
    </row>
    <row r="2992" spans="1:13" ht="13.5" hidden="1">
      <c r="A2992" s="227" t="s">
        <v>233</v>
      </c>
      <c r="B2992" s="225" t="s">
        <v>182</v>
      </c>
      <c r="C2992" s="225" t="s">
        <v>52</v>
      </c>
      <c r="D2992" s="225" t="s">
        <v>162</v>
      </c>
      <c r="E2992" s="225" t="s">
        <v>223</v>
      </c>
      <c r="F2992" s="225">
        <v>224</v>
      </c>
      <c r="G2992" s="232"/>
      <c r="H2992" s="232"/>
      <c r="I2992" s="232"/>
      <c r="J2992" s="207" t="e">
        <f>#REF!+H2992+I2992+G2992</f>
        <v>#REF!</v>
      </c>
      <c r="K2992" s="198">
        <v>1</v>
      </c>
    </row>
    <row r="2993" spans="1:13" ht="13.5" hidden="1">
      <c r="A2993" s="227" t="s">
        <v>234</v>
      </c>
      <c r="B2993" s="225" t="s">
        <v>182</v>
      </c>
      <c r="C2993" s="225" t="s">
        <v>52</v>
      </c>
      <c r="D2993" s="225" t="s">
        <v>162</v>
      </c>
      <c r="E2993" s="225" t="s">
        <v>223</v>
      </c>
      <c r="F2993" s="225">
        <v>225</v>
      </c>
      <c r="G2993" s="228">
        <f>G2994+G2995+G2996+G2997+G2998+G2999+G3000+G3001+G3002</f>
        <v>0</v>
      </c>
      <c r="H2993" s="228">
        <f>H2994+H2995+H2996+H2997+H2998+H2999+H3000+H3001+H3002</f>
        <v>0</v>
      </c>
      <c r="I2993" s="228">
        <f>I2994+I2995+I2996+I2997+I2998+I2999+I3000+I3001+I3002</f>
        <v>0</v>
      </c>
      <c r="J2993" s="207" t="e">
        <f>#REF!+H2993+I2993+G2993</f>
        <v>#REF!</v>
      </c>
      <c r="K2993" s="198">
        <v>1</v>
      </c>
    </row>
    <row r="2994" spans="1:13" ht="38.25" hidden="1">
      <c r="A2994" s="229" t="s">
        <v>235</v>
      </c>
      <c r="B2994" s="225" t="s">
        <v>182</v>
      </c>
      <c r="C2994" s="225" t="s">
        <v>52</v>
      </c>
      <c r="D2994" s="225" t="s">
        <v>162</v>
      </c>
      <c r="E2994" s="225" t="s">
        <v>223</v>
      </c>
      <c r="F2994" s="225"/>
      <c r="G2994" s="232"/>
      <c r="H2994" s="232"/>
      <c r="I2994" s="232"/>
      <c r="J2994" s="207" t="e">
        <f>#REF!+H2994+I2994+G2994</f>
        <v>#REF!</v>
      </c>
      <c r="K2994" s="198">
        <v>1</v>
      </c>
    </row>
    <row r="2995" spans="1:13" hidden="1">
      <c r="A2995" s="229" t="s">
        <v>236</v>
      </c>
      <c r="B2995" s="225" t="s">
        <v>182</v>
      </c>
      <c r="C2995" s="225" t="s">
        <v>52</v>
      </c>
      <c r="D2995" s="225" t="s">
        <v>162</v>
      </c>
      <c r="E2995" s="225" t="s">
        <v>223</v>
      </c>
      <c r="F2995" s="225"/>
      <c r="G2995" s="230"/>
      <c r="H2995" s="230"/>
      <c r="I2995" s="230"/>
      <c r="J2995" s="207" t="e">
        <f>#REF!+H2995+I2995+G2995</f>
        <v>#REF!</v>
      </c>
      <c r="K2995" s="198">
        <v>1</v>
      </c>
    </row>
    <row r="2996" spans="1:13" hidden="1">
      <c r="A2996" s="229" t="s">
        <v>237</v>
      </c>
      <c r="B2996" s="225" t="s">
        <v>182</v>
      </c>
      <c r="C2996" s="225" t="s">
        <v>52</v>
      </c>
      <c r="D2996" s="225" t="s">
        <v>162</v>
      </c>
      <c r="E2996" s="225" t="s">
        <v>223</v>
      </c>
      <c r="F2996" s="225"/>
      <c r="G2996" s="232"/>
      <c r="H2996" s="232"/>
      <c r="I2996" s="232"/>
      <c r="J2996" s="207" t="e">
        <f>#REF!+H2996+I2996+G2996</f>
        <v>#REF!</v>
      </c>
      <c r="K2996" s="198">
        <v>1</v>
      </c>
    </row>
    <row r="2997" spans="1:13" hidden="1">
      <c r="A2997" s="229" t="s">
        <v>238</v>
      </c>
      <c r="B2997" s="225" t="s">
        <v>182</v>
      </c>
      <c r="C2997" s="225" t="s">
        <v>52</v>
      </c>
      <c r="D2997" s="225" t="s">
        <v>162</v>
      </c>
      <c r="E2997" s="225" t="s">
        <v>223</v>
      </c>
      <c r="F2997" s="225"/>
      <c r="G2997" s="230"/>
      <c r="H2997" s="230"/>
      <c r="I2997" s="230"/>
      <c r="J2997" s="207" t="e">
        <f>#REF!+H2997+I2997+G2997</f>
        <v>#REF!</v>
      </c>
      <c r="K2997" s="198">
        <v>1</v>
      </c>
    </row>
    <row r="2998" spans="1:13" ht="38.25" hidden="1">
      <c r="A2998" s="229" t="s">
        <v>239</v>
      </c>
      <c r="B2998" s="225" t="s">
        <v>182</v>
      </c>
      <c r="C2998" s="225" t="s">
        <v>52</v>
      </c>
      <c r="D2998" s="225" t="s">
        <v>162</v>
      </c>
      <c r="E2998" s="225" t="s">
        <v>223</v>
      </c>
      <c r="F2998" s="225"/>
      <c r="G2998" s="230"/>
      <c r="H2998" s="230"/>
      <c r="I2998" s="230"/>
      <c r="J2998" s="207" t="e">
        <f>#REF!+H2998+I2998+G2998</f>
        <v>#REF!</v>
      </c>
      <c r="K2998" s="198">
        <v>1</v>
      </c>
    </row>
    <row r="2999" spans="1:13" hidden="1">
      <c r="A2999" s="229" t="s">
        <v>240</v>
      </c>
      <c r="B2999" s="225" t="s">
        <v>182</v>
      </c>
      <c r="C2999" s="225" t="s">
        <v>52</v>
      </c>
      <c r="D2999" s="225" t="s">
        <v>162</v>
      </c>
      <c r="E2999" s="225" t="s">
        <v>223</v>
      </c>
      <c r="F2999" s="225"/>
      <c r="G2999" s="232"/>
      <c r="H2999" s="232"/>
      <c r="I2999" s="232"/>
      <c r="J2999" s="207" t="e">
        <f>#REF!+H2999+I2999+G2999</f>
        <v>#REF!</v>
      </c>
      <c r="K2999" s="198">
        <v>1</v>
      </c>
    </row>
    <row r="3000" spans="1:13" ht="51" hidden="1">
      <c r="A3000" s="229" t="s">
        <v>241</v>
      </c>
      <c r="B3000" s="225" t="s">
        <v>182</v>
      </c>
      <c r="C3000" s="225" t="s">
        <v>52</v>
      </c>
      <c r="D3000" s="225" t="s">
        <v>162</v>
      </c>
      <c r="E3000" s="225" t="s">
        <v>223</v>
      </c>
      <c r="F3000" s="225"/>
      <c r="G3000" s="232"/>
      <c r="H3000" s="232"/>
      <c r="I3000" s="232"/>
      <c r="J3000" s="207" t="e">
        <f>#REF!+H3000+I3000+G3000</f>
        <v>#REF!</v>
      </c>
      <c r="K3000" s="198">
        <v>1</v>
      </c>
    </row>
    <row r="3001" spans="1:13" hidden="1">
      <c r="A3001" s="229" t="s">
        <v>242</v>
      </c>
      <c r="B3001" s="225" t="s">
        <v>182</v>
      </c>
      <c r="C3001" s="225" t="s">
        <v>52</v>
      </c>
      <c r="D3001" s="225" t="s">
        <v>162</v>
      </c>
      <c r="E3001" s="225" t="s">
        <v>223</v>
      </c>
      <c r="F3001" s="225"/>
      <c r="G3001" s="232"/>
      <c r="H3001" s="232"/>
      <c r="I3001" s="232"/>
      <c r="J3001" s="207" t="e">
        <f>#REF!+H3001+I3001+G3001</f>
        <v>#REF!</v>
      </c>
      <c r="K3001" s="198">
        <v>1</v>
      </c>
    </row>
    <row r="3002" spans="1:13" hidden="1">
      <c r="A3002" s="229" t="s">
        <v>220</v>
      </c>
      <c r="B3002" s="225" t="s">
        <v>182</v>
      </c>
      <c r="C3002" s="225" t="s">
        <v>52</v>
      </c>
      <c r="D3002" s="225" t="s">
        <v>162</v>
      </c>
      <c r="E3002" s="225" t="s">
        <v>223</v>
      </c>
      <c r="F3002" s="225"/>
      <c r="G3002" s="232"/>
      <c r="H3002" s="232"/>
      <c r="I3002" s="232"/>
      <c r="J3002" s="207" t="e">
        <f>#REF!+H3002+I3002+G3002</f>
        <v>#REF!</v>
      </c>
      <c r="K3002" s="198">
        <v>1</v>
      </c>
    </row>
    <row r="3003" spans="1:13" ht="13.5">
      <c r="A3003" s="227" t="s">
        <v>243</v>
      </c>
      <c r="B3003" s="225" t="s">
        <v>182</v>
      </c>
      <c r="C3003" s="225" t="s">
        <v>52</v>
      </c>
      <c r="D3003" s="225" t="s">
        <v>162</v>
      </c>
      <c r="E3003" s="225" t="s">
        <v>223</v>
      </c>
      <c r="F3003" s="225">
        <v>226</v>
      </c>
      <c r="G3003" s="228">
        <f>G3004+G3005+G3006+G3007+G3008+G3009+G3010+G3011+G3012+G3013+G3014+G3015+G3016+G3017+G3018+G3019</f>
        <v>100</v>
      </c>
      <c r="H3003" s="228">
        <f>H3004+H3005+H3006+H3007+H3008+H3009+H3010+H3011+H3012+H3013+H3014+H3015+H3016+H3017+H3018+H3019</f>
        <v>0</v>
      </c>
      <c r="I3003" s="228">
        <f>I3004+I3005+I3006+I3007+I3008+I3009+I3010+I3011+I3012+I3013+I3014+I3015+I3016+I3017+I3018+I3019</f>
        <v>0</v>
      </c>
      <c r="J3003" s="207">
        <f>H3003+I3003+G3003</f>
        <v>100</v>
      </c>
      <c r="K3003" s="198">
        <v>1</v>
      </c>
      <c r="M3003" s="283" t="e">
        <f>G3003-#REF!</f>
        <v>#REF!</v>
      </c>
    </row>
    <row r="3004" spans="1:13" ht="51" hidden="1">
      <c r="A3004" s="229" t="s">
        <v>244</v>
      </c>
      <c r="B3004" s="225" t="s">
        <v>182</v>
      </c>
      <c r="C3004" s="225" t="s">
        <v>52</v>
      </c>
      <c r="D3004" s="225" t="s">
        <v>162</v>
      </c>
      <c r="E3004" s="225" t="s">
        <v>302</v>
      </c>
      <c r="F3004" s="225"/>
      <c r="G3004" s="230"/>
      <c r="H3004" s="230"/>
      <c r="I3004" s="230"/>
      <c r="J3004" s="207" t="e">
        <f>#REF!+H3004+I3004+G3004</f>
        <v>#REF!</v>
      </c>
      <c r="K3004" s="198">
        <v>1</v>
      </c>
    </row>
    <row r="3005" spans="1:13" hidden="1">
      <c r="A3005" s="229" t="s">
        <v>245</v>
      </c>
      <c r="B3005" s="225" t="s">
        <v>182</v>
      </c>
      <c r="C3005" s="225" t="s">
        <v>52</v>
      </c>
      <c r="D3005" s="225" t="s">
        <v>162</v>
      </c>
      <c r="E3005" s="225" t="s">
        <v>223</v>
      </c>
      <c r="F3005" s="225"/>
      <c r="G3005" s="230"/>
      <c r="H3005" s="230"/>
      <c r="I3005" s="230"/>
      <c r="J3005" s="207" t="e">
        <f>#REF!+H3005+I3005+G3005</f>
        <v>#REF!</v>
      </c>
      <c r="K3005" s="198">
        <v>1</v>
      </c>
    </row>
    <row r="3006" spans="1:13" ht="25.5" hidden="1">
      <c r="A3006" s="229" t="s">
        <v>246</v>
      </c>
      <c r="B3006" s="225" t="s">
        <v>182</v>
      </c>
      <c r="C3006" s="225" t="s">
        <v>52</v>
      </c>
      <c r="D3006" s="225" t="s">
        <v>162</v>
      </c>
      <c r="E3006" s="225" t="s">
        <v>223</v>
      </c>
      <c r="F3006" s="225"/>
      <c r="G3006" s="230"/>
      <c r="H3006" s="230"/>
      <c r="I3006" s="230"/>
      <c r="J3006" s="207" t="e">
        <f>#REF!+H3006+I3006+G3006</f>
        <v>#REF!</v>
      </c>
      <c r="K3006" s="198">
        <v>1</v>
      </c>
    </row>
    <row r="3007" spans="1:13" hidden="1">
      <c r="A3007" s="229" t="s">
        <v>247</v>
      </c>
      <c r="B3007" s="225" t="s">
        <v>182</v>
      </c>
      <c r="C3007" s="225" t="s">
        <v>52</v>
      </c>
      <c r="D3007" s="225" t="s">
        <v>162</v>
      </c>
      <c r="E3007" s="225" t="s">
        <v>248</v>
      </c>
      <c r="F3007" s="225"/>
      <c r="G3007" s="232"/>
      <c r="H3007" s="232"/>
      <c r="I3007" s="232"/>
      <c r="J3007" s="207" t="e">
        <f>#REF!+H3007+I3007+G3007</f>
        <v>#REF!</v>
      </c>
      <c r="K3007" s="198">
        <v>1</v>
      </c>
    </row>
    <row r="3008" spans="1:13" ht="25.5" hidden="1">
      <c r="A3008" s="229" t="s">
        <v>261</v>
      </c>
      <c r="B3008" s="225" t="s">
        <v>182</v>
      </c>
      <c r="C3008" s="225" t="s">
        <v>52</v>
      </c>
      <c r="D3008" s="225" t="s">
        <v>162</v>
      </c>
      <c r="E3008" s="225" t="s">
        <v>223</v>
      </c>
      <c r="F3008" s="225"/>
      <c r="G3008" s="232"/>
      <c r="H3008" s="232"/>
      <c r="I3008" s="232"/>
      <c r="J3008" s="207" t="e">
        <f>#REF!+H3008+I3008+G3008</f>
        <v>#REF!</v>
      </c>
      <c r="K3008" s="198">
        <v>1</v>
      </c>
    </row>
    <row r="3009" spans="1:13" ht="38.25" hidden="1">
      <c r="A3009" s="229" t="s">
        <v>262</v>
      </c>
      <c r="B3009" s="225" t="s">
        <v>182</v>
      </c>
      <c r="C3009" s="225" t="s">
        <v>52</v>
      </c>
      <c r="D3009" s="225" t="s">
        <v>162</v>
      </c>
      <c r="E3009" s="225" t="s">
        <v>223</v>
      </c>
      <c r="F3009" s="225"/>
      <c r="G3009" s="232"/>
      <c r="H3009" s="232"/>
      <c r="I3009" s="232"/>
      <c r="J3009" s="207" t="e">
        <f>#REF!+H3009+I3009+G3009</f>
        <v>#REF!</v>
      </c>
      <c r="K3009" s="198">
        <v>1</v>
      </c>
    </row>
    <row r="3010" spans="1:13" ht="25.5" hidden="1">
      <c r="A3010" s="229" t="s">
        <v>263</v>
      </c>
      <c r="B3010" s="225" t="s">
        <v>182</v>
      </c>
      <c r="C3010" s="225" t="s">
        <v>52</v>
      </c>
      <c r="D3010" s="225" t="s">
        <v>162</v>
      </c>
      <c r="E3010" s="225" t="s">
        <v>223</v>
      </c>
      <c r="F3010" s="225"/>
      <c r="G3010" s="232"/>
      <c r="H3010" s="232"/>
      <c r="I3010" s="232"/>
      <c r="J3010" s="207" t="e">
        <f>#REF!+H3010+I3010+G3010</f>
        <v>#REF!</v>
      </c>
      <c r="K3010" s="198">
        <v>1</v>
      </c>
    </row>
    <row r="3011" spans="1:13" ht="25.5" hidden="1">
      <c r="A3011" s="229" t="s">
        <v>264</v>
      </c>
      <c r="B3011" s="225" t="s">
        <v>182</v>
      </c>
      <c r="C3011" s="225" t="s">
        <v>52</v>
      </c>
      <c r="D3011" s="225" t="s">
        <v>162</v>
      </c>
      <c r="E3011" s="225" t="s">
        <v>223</v>
      </c>
      <c r="F3011" s="225"/>
      <c r="G3011" s="232"/>
      <c r="H3011" s="232"/>
      <c r="I3011" s="232"/>
      <c r="J3011" s="207" t="e">
        <f>#REF!+H3011+I3011+G3011</f>
        <v>#REF!</v>
      </c>
      <c r="K3011" s="198">
        <v>1</v>
      </c>
    </row>
    <row r="3012" spans="1:13" hidden="1">
      <c r="A3012" s="229" t="s">
        <v>265</v>
      </c>
      <c r="B3012" s="225" t="s">
        <v>182</v>
      </c>
      <c r="C3012" s="225" t="s">
        <v>52</v>
      </c>
      <c r="D3012" s="225" t="s">
        <v>162</v>
      </c>
      <c r="E3012" s="225" t="s">
        <v>223</v>
      </c>
      <c r="F3012" s="225"/>
      <c r="G3012" s="232"/>
      <c r="H3012" s="232"/>
      <c r="I3012" s="232"/>
      <c r="J3012" s="207" t="e">
        <f>#REF!+H3012+I3012+G3012</f>
        <v>#REF!</v>
      </c>
      <c r="K3012" s="198">
        <v>1</v>
      </c>
    </row>
    <row r="3013" spans="1:13" hidden="1">
      <c r="A3013" s="229" t="s">
        <v>266</v>
      </c>
      <c r="B3013" s="225" t="s">
        <v>182</v>
      </c>
      <c r="C3013" s="225" t="s">
        <v>52</v>
      </c>
      <c r="D3013" s="225" t="s">
        <v>162</v>
      </c>
      <c r="E3013" s="225" t="s">
        <v>223</v>
      </c>
      <c r="F3013" s="225"/>
      <c r="G3013" s="232"/>
      <c r="H3013" s="232"/>
      <c r="I3013" s="232"/>
      <c r="J3013" s="207" t="e">
        <f>#REF!+H3013+I3013+G3013</f>
        <v>#REF!</v>
      </c>
      <c r="K3013" s="198">
        <v>1</v>
      </c>
    </row>
    <row r="3014" spans="1:13" ht="25.5" hidden="1">
      <c r="A3014" s="229" t="s">
        <v>267</v>
      </c>
      <c r="B3014" s="225" t="s">
        <v>182</v>
      </c>
      <c r="C3014" s="225" t="s">
        <v>52</v>
      </c>
      <c r="D3014" s="225" t="s">
        <v>162</v>
      </c>
      <c r="E3014" s="225" t="s">
        <v>223</v>
      </c>
      <c r="F3014" s="225"/>
      <c r="G3014" s="232"/>
      <c r="H3014" s="232"/>
      <c r="I3014" s="232"/>
      <c r="J3014" s="207" t="e">
        <f>#REF!+H3014+I3014+G3014</f>
        <v>#REF!</v>
      </c>
      <c r="K3014" s="198">
        <v>1</v>
      </c>
    </row>
    <row r="3015" spans="1:13" ht="25.5" hidden="1">
      <c r="A3015" s="229" t="s">
        <v>278</v>
      </c>
      <c r="B3015" s="225" t="s">
        <v>182</v>
      </c>
      <c r="C3015" s="225" t="s">
        <v>52</v>
      </c>
      <c r="D3015" s="225" t="s">
        <v>162</v>
      </c>
      <c r="E3015" s="225" t="s">
        <v>223</v>
      </c>
      <c r="F3015" s="225"/>
      <c r="G3015" s="232"/>
      <c r="H3015" s="232"/>
      <c r="I3015" s="232"/>
      <c r="J3015" s="207" t="e">
        <f>#REF!+H3015+I3015+G3015</f>
        <v>#REF!</v>
      </c>
      <c r="K3015" s="198">
        <v>1</v>
      </c>
    </row>
    <row r="3016" spans="1:13" ht="25.5" hidden="1">
      <c r="A3016" s="229" t="s">
        <v>279</v>
      </c>
      <c r="B3016" s="225" t="s">
        <v>182</v>
      </c>
      <c r="C3016" s="225" t="s">
        <v>52</v>
      </c>
      <c r="D3016" s="225" t="s">
        <v>162</v>
      </c>
      <c r="E3016" s="225" t="s">
        <v>223</v>
      </c>
      <c r="F3016" s="225"/>
      <c r="G3016" s="232"/>
      <c r="H3016" s="232"/>
      <c r="I3016" s="232"/>
      <c r="J3016" s="207" t="e">
        <f>#REF!+H3016+I3016+G3016</f>
        <v>#REF!</v>
      </c>
      <c r="K3016" s="198">
        <v>1</v>
      </c>
    </row>
    <row r="3017" spans="1:13" hidden="1">
      <c r="A3017" s="229" t="s">
        <v>280</v>
      </c>
      <c r="B3017" s="225" t="s">
        <v>182</v>
      </c>
      <c r="C3017" s="225" t="s">
        <v>52</v>
      </c>
      <c r="D3017" s="225" t="s">
        <v>162</v>
      </c>
      <c r="E3017" s="225" t="s">
        <v>223</v>
      </c>
      <c r="F3017" s="225"/>
      <c r="G3017" s="230"/>
      <c r="H3017" s="230"/>
      <c r="I3017" s="230"/>
      <c r="J3017" s="207" t="e">
        <f>#REF!+H3017+I3017+G3017</f>
        <v>#REF!</v>
      </c>
      <c r="K3017" s="198">
        <v>1</v>
      </c>
    </row>
    <row r="3018" spans="1:13">
      <c r="A3018" s="229" t="s">
        <v>281</v>
      </c>
      <c r="B3018" s="225" t="s">
        <v>182</v>
      </c>
      <c r="C3018" s="225" t="s">
        <v>52</v>
      </c>
      <c r="D3018" s="225" t="s">
        <v>162</v>
      </c>
      <c r="E3018" s="225" t="s">
        <v>223</v>
      </c>
      <c r="F3018" s="225"/>
      <c r="G3018" s="230">
        <v>100</v>
      </c>
      <c r="H3018" s="230"/>
      <c r="I3018" s="230"/>
      <c r="J3018" s="207">
        <f>H3018+I3018+G3018</f>
        <v>100</v>
      </c>
      <c r="K3018" s="198">
        <v>1</v>
      </c>
      <c r="M3018" s="283" t="e">
        <f>G3018-#REF!</f>
        <v>#REF!</v>
      </c>
    </row>
    <row r="3019" spans="1:13" hidden="1">
      <c r="A3019" s="229" t="s">
        <v>220</v>
      </c>
      <c r="B3019" s="225" t="s">
        <v>182</v>
      </c>
      <c r="C3019" s="225" t="s">
        <v>52</v>
      </c>
      <c r="D3019" s="225" t="s">
        <v>162</v>
      </c>
      <c r="E3019" s="225" t="s">
        <v>223</v>
      </c>
      <c r="F3019" s="225"/>
      <c r="G3019" s="230"/>
      <c r="H3019" s="230"/>
      <c r="I3019" s="230"/>
      <c r="J3019" s="207" t="e">
        <f>#REF!+H3019+I3019+G3019</f>
        <v>#REF!</v>
      </c>
      <c r="K3019" s="198">
        <v>1</v>
      </c>
    </row>
    <row r="3020" spans="1:13" ht="13.5" hidden="1">
      <c r="A3020" s="227" t="s">
        <v>282</v>
      </c>
      <c r="B3020" s="225" t="s">
        <v>182</v>
      </c>
      <c r="C3020" s="225" t="s">
        <v>52</v>
      </c>
      <c r="D3020" s="225" t="s">
        <v>162</v>
      </c>
      <c r="E3020" s="225" t="s">
        <v>194</v>
      </c>
      <c r="F3020" s="225">
        <v>230</v>
      </c>
      <c r="G3020" s="233">
        <f>G3021+G3022</f>
        <v>0</v>
      </c>
      <c r="H3020" s="233">
        <f>H3021+H3022</f>
        <v>0</v>
      </c>
      <c r="I3020" s="233">
        <f>I3021+I3022</f>
        <v>0</v>
      </c>
      <c r="J3020" s="207" t="e">
        <f>#REF!+H3020+I3020+G3020</f>
        <v>#REF!</v>
      </c>
      <c r="K3020" s="198">
        <v>1</v>
      </c>
    </row>
    <row r="3021" spans="1:13" hidden="1">
      <c r="A3021" s="229" t="s">
        <v>283</v>
      </c>
      <c r="B3021" s="225" t="s">
        <v>182</v>
      </c>
      <c r="C3021" s="225" t="s">
        <v>52</v>
      </c>
      <c r="D3021" s="225" t="s">
        <v>162</v>
      </c>
      <c r="E3021" s="225" t="s">
        <v>284</v>
      </c>
      <c r="F3021" s="225">
        <v>231</v>
      </c>
      <c r="G3021" s="232"/>
      <c r="H3021" s="232"/>
      <c r="I3021" s="232"/>
      <c r="J3021" s="207" t="e">
        <f>#REF!+H3021+I3021+G3021</f>
        <v>#REF!</v>
      </c>
      <c r="K3021" s="198">
        <v>1</v>
      </c>
    </row>
    <row r="3022" spans="1:13" hidden="1">
      <c r="A3022" s="229" t="s">
        <v>285</v>
      </c>
      <c r="B3022" s="225" t="s">
        <v>182</v>
      </c>
      <c r="C3022" s="225" t="s">
        <v>52</v>
      </c>
      <c r="D3022" s="225" t="s">
        <v>162</v>
      </c>
      <c r="E3022" s="225" t="s">
        <v>284</v>
      </c>
      <c r="F3022" s="225">
        <v>232</v>
      </c>
      <c r="G3022" s="232"/>
      <c r="H3022" s="232"/>
      <c r="I3022" s="232"/>
      <c r="J3022" s="207" t="e">
        <f>#REF!+H3022+I3022+G3022</f>
        <v>#REF!</v>
      </c>
      <c r="K3022" s="198">
        <v>1</v>
      </c>
    </row>
    <row r="3023" spans="1:13" ht="27" hidden="1">
      <c r="A3023" s="227" t="s">
        <v>286</v>
      </c>
      <c r="B3023" s="225" t="s">
        <v>182</v>
      </c>
      <c r="C3023" s="225" t="s">
        <v>52</v>
      </c>
      <c r="D3023" s="225" t="s">
        <v>162</v>
      </c>
      <c r="E3023" s="225" t="s">
        <v>223</v>
      </c>
      <c r="F3023" s="225">
        <v>240</v>
      </c>
      <c r="G3023" s="233">
        <f>G3024+G3025</f>
        <v>0</v>
      </c>
      <c r="H3023" s="233">
        <f>H3024+H3025</f>
        <v>0</v>
      </c>
      <c r="I3023" s="233">
        <f>I3024+I3025</f>
        <v>0</v>
      </c>
      <c r="J3023" s="207" t="e">
        <f>#REF!+H3023+I3023+G3023</f>
        <v>#REF!</v>
      </c>
      <c r="K3023" s="198">
        <v>1</v>
      </c>
    </row>
    <row r="3024" spans="1:13" ht="25.5" hidden="1">
      <c r="A3024" s="229" t="s">
        <v>287</v>
      </c>
      <c r="B3024" s="225" t="s">
        <v>182</v>
      </c>
      <c r="C3024" s="225" t="s">
        <v>52</v>
      </c>
      <c r="D3024" s="225" t="s">
        <v>162</v>
      </c>
      <c r="E3024" s="225" t="s">
        <v>223</v>
      </c>
      <c r="F3024" s="225">
        <v>241</v>
      </c>
      <c r="G3024" s="232"/>
      <c r="H3024" s="232"/>
      <c r="I3024" s="232"/>
      <c r="J3024" s="207" t="e">
        <f>#REF!+H3024+I3024+G3024</f>
        <v>#REF!</v>
      </c>
      <c r="K3024" s="198">
        <v>1</v>
      </c>
    </row>
    <row r="3025" spans="1:13" ht="25.5" hidden="1">
      <c r="A3025" s="229" t="s">
        <v>292</v>
      </c>
      <c r="B3025" s="225" t="s">
        <v>182</v>
      </c>
      <c r="C3025" s="225" t="s">
        <v>52</v>
      </c>
      <c r="D3025" s="225" t="s">
        <v>162</v>
      </c>
      <c r="E3025" s="225" t="s">
        <v>223</v>
      </c>
      <c r="F3025" s="225">
        <v>242</v>
      </c>
      <c r="G3025" s="232"/>
      <c r="H3025" s="232"/>
      <c r="I3025" s="232"/>
      <c r="J3025" s="207" t="e">
        <f>#REF!+H3025+I3025+G3025</f>
        <v>#REF!</v>
      </c>
      <c r="K3025" s="198">
        <v>1</v>
      </c>
    </row>
    <row r="3026" spans="1:13" ht="27" hidden="1">
      <c r="A3026" s="227" t="s">
        <v>293</v>
      </c>
      <c r="B3026" s="225" t="s">
        <v>182</v>
      </c>
      <c r="C3026" s="225" t="s">
        <v>52</v>
      </c>
      <c r="D3026" s="225" t="s">
        <v>162</v>
      </c>
      <c r="E3026" s="225" t="s">
        <v>294</v>
      </c>
      <c r="F3026" s="225" t="s">
        <v>295</v>
      </c>
      <c r="G3026" s="233">
        <f>G3027</f>
        <v>0</v>
      </c>
      <c r="H3026" s="233">
        <f>H3027</f>
        <v>0</v>
      </c>
      <c r="I3026" s="233">
        <f>I3027</f>
        <v>0</v>
      </c>
      <c r="J3026" s="207" t="e">
        <f>#REF!+H3026+I3026+G3026</f>
        <v>#REF!</v>
      </c>
      <c r="K3026" s="198">
        <v>1</v>
      </c>
    </row>
    <row r="3027" spans="1:13" ht="25.5" hidden="1">
      <c r="A3027" s="229" t="s">
        <v>296</v>
      </c>
      <c r="B3027" s="225" t="s">
        <v>182</v>
      </c>
      <c r="C3027" s="225" t="s">
        <v>52</v>
      </c>
      <c r="D3027" s="225" t="s">
        <v>162</v>
      </c>
      <c r="E3027" s="225" t="s">
        <v>297</v>
      </c>
      <c r="F3027" s="225" t="s">
        <v>298</v>
      </c>
      <c r="G3027" s="232"/>
      <c r="H3027" s="232"/>
      <c r="I3027" s="232"/>
      <c r="J3027" s="207" t="e">
        <f>#REF!+H3027+I3027+G3027</f>
        <v>#REF!</v>
      </c>
      <c r="K3027" s="198">
        <v>1</v>
      </c>
    </row>
    <row r="3028" spans="1:13" ht="13.5">
      <c r="A3028" s="227" t="s">
        <v>299</v>
      </c>
      <c r="B3028" s="225" t="s">
        <v>182</v>
      </c>
      <c r="C3028" s="225" t="s">
        <v>52</v>
      </c>
      <c r="D3028" s="225" t="s">
        <v>162</v>
      </c>
      <c r="E3028" s="225" t="s">
        <v>300</v>
      </c>
      <c r="F3028" s="225">
        <v>260</v>
      </c>
      <c r="G3028" s="233">
        <f>G3029+G3032</f>
        <v>0</v>
      </c>
      <c r="H3028" s="233">
        <f>H3029+H3032</f>
        <v>10</v>
      </c>
      <c r="I3028" s="233">
        <f>I3029+I3032</f>
        <v>10</v>
      </c>
      <c r="J3028" s="207">
        <f>H3028+I3028+G3028</f>
        <v>20</v>
      </c>
      <c r="K3028" s="198">
        <v>1</v>
      </c>
      <c r="L3028" s="283" t="e">
        <f>#REF!-#REF!</f>
        <v>#REF!</v>
      </c>
      <c r="M3028" s="283" t="e">
        <f>G3028-#REF!</f>
        <v>#REF!</v>
      </c>
    </row>
    <row r="3029" spans="1:13" ht="25.5" hidden="1">
      <c r="A3029" s="229" t="s">
        <v>301</v>
      </c>
      <c r="B3029" s="225" t="s">
        <v>182</v>
      </c>
      <c r="C3029" s="225" t="s">
        <v>52</v>
      </c>
      <c r="D3029" s="225" t="s">
        <v>162</v>
      </c>
      <c r="E3029" s="225" t="s">
        <v>302</v>
      </c>
      <c r="F3029" s="225">
        <v>262</v>
      </c>
      <c r="G3029" s="233">
        <f>G3030+G3031</f>
        <v>0</v>
      </c>
      <c r="H3029" s="233">
        <f>H3030+H3031</f>
        <v>0</v>
      </c>
      <c r="I3029" s="233">
        <f>I3030+I3031</f>
        <v>0</v>
      </c>
      <c r="J3029" s="207" t="e">
        <f>#REF!+H3029+I3029+G3029</f>
        <v>#REF!</v>
      </c>
      <c r="K3029" s="198">
        <v>1</v>
      </c>
      <c r="L3029" s="283" t="e">
        <f>#REF!-#REF!</f>
        <v>#REF!</v>
      </c>
    </row>
    <row r="3030" spans="1:13" hidden="1">
      <c r="A3030" s="229" t="s">
        <v>303</v>
      </c>
      <c r="B3030" s="225" t="s">
        <v>182</v>
      </c>
      <c r="C3030" s="225" t="s">
        <v>52</v>
      </c>
      <c r="D3030" s="225" t="s">
        <v>162</v>
      </c>
      <c r="E3030" s="225" t="s">
        <v>302</v>
      </c>
      <c r="F3030" s="225"/>
      <c r="G3030" s="230"/>
      <c r="H3030" s="230"/>
      <c r="I3030" s="230"/>
      <c r="J3030" s="207" t="e">
        <f>#REF!+H3030+I3030+G3030</f>
        <v>#REF!</v>
      </c>
      <c r="K3030" s="198">
        <v>1</v>
      </c>
      <c r="L3030" s="283" t="e">
        <f>#REF!-#REF!</f>
        <v>#REF!</v>
      </c>
    </row>
    <row r="3031" spans="1:13" hidden="1">
      <c r="A3031" s="229" t="s">
        <v>304</v>
      </c>
      <c r="B3031" s="225" t="s">
        <v>182</v>
      </c>
      <c r="C3031" s="225" t="s">
        <v>52</v>
      </c>
      <c r="D3031" s="225" t="s">
        <v>162</v>
      </c>
      <c r="E3031" s="225" t="s">
        <v>302</v>
      </c>
      <c r="F3031" s="225"/>
      <c r="G3031" s="230"/>
      <c r="H3031" s="230"/>
      <c r="I3031" s="230"/>
      <c r="J3031" s="207" t="e">
        <f>#REF!+H3031+I3031+G3031</f>
        <v>#REF!</v>
      </c>
      <c r="K3031" s="198">
        <v>1</v>
      </c>
    </row>
    <row r="3032" spans="1:13" ht="25.5">
      <c r="A3032" s="229" t="s">
        <v>305</v>
      </c>
      <c r="B3032" s="225" t="s">
        <v>182</v>
      </c>
      <c r="C3032" s="225" t="s">
        <v>52</v>
      </c>
      <c r="D3032" s="225" t="s">
        <v>162</v>
      </c>
      <c r="E3032" s="225" t="s">
        <v>306</v>
      </c>
      <c r="F3032" s="225" t="s">
        <v>307</v>
      </c>
      <c r="G3032" s="230"/>
      <c r="H3032" s="230">
        <v>10</v>
      </c>
      <c r="I3032" s="230">
        <v>10</v>
      </c>
      <c r="J3032" s="207">
        <f>H3032+I3032+G3032</f>
        <v>20</v>
      </c>
      <c r="K3032" s="198">
        <v>1</v>
      </c>
      <c r="M3032" s="283" t="e">
        <f>G3032-#REF!</f>
        <v>#REF!</v>
      </c>
    </row>
    <row r="3033" spans="1:13" ht="13.5" hidden="1">
      <c r="A3033" s="227" t="s">
        <v>308</v>
      </c>
      <c r="B3033" s="225" t="s">
        <v>182</v>
      </c>
      <c r="C3033" s="225" t="s">
        <v>52</v>
      </c>
      <c r="D3033" s="225" t="s">
        <v>162</v>
      </c>
      <c r="E3033" s="225" t="s">
        <v>223</v>
      </c>
      <c r="F3033" s="225">
        <v>290</v>
      </c>
      <c r="G3033" s="228">
        <f>G3034+G3035+G3036+G3037+G3038+G3039+G3040+G3041</f>
        <v>0</v>
      </c>
      <c r="H3033" s="228">
        <f>H3034+H3035+H3036+H3037+H3038+H3039+H3040+H3041</f>
        <v>0</v>
      </c>
      <c r="I3033" s="228">
        <f>I3034+I3035+I3036+I3037+I3038+I3039+I3040+I3041</f>
        <v>0</v>
      </c>
      <c r="J3033" s="207" t="e">
        <f>#REF!+H3033+I3033+G3033</f>
        <v>#REF!</v>
      </c>
      <c r="K3033" s="198">
        <v>1</v>
      </c>
    </row>
    <row r="3034" spans="1:13" ht="25.5" hidden="1">
      <c r="A3034" s="229" t="s">
        <v>309</v>
      </c>
      <c r="B3034" s="225" t="s">
        <v>182</v>
      </c>
      <c r="C3034" s="225" t="s">
        <v>52</v>
      </c>
      <c r="D3034" s="225" t="s">
        <v>162</v>
      </c>
      <c r="E3034" s="225" t="s">
        <v>310</v>
      </c>
      <c r="F3034" s="225"/>
      <c r="G3034" s="230"/>
      <c r="H3034" s="230"/>
      <c r="I3034" s="230"/>
      <c r="J3034" s="207" t="e">
        <f>#REF!+H3034+I3034+G3034</f>
        <v>#REF!</v>
      </c>
      <c r="K3034" s="198">
        <v>1</v>
      </c>
    </row>
    <row r="3035" spans="1:13" hidden="1">
      <c r="A3035" s="229" t="s">
        <v>311</v>
      </c>
      <c r="B3035" s="225" t="s">
        <v>182</v>
      </c>
      <c r="C3035" s="225" t="s">
        <v>52</v>
      </c>
      <c r="D3035" s="225" t="s">
        <v>162</v>
      </c>
      <c r="E3035" s="225" t="s">
        <v>312</v>
      </c>
      <c r="F3035" s="225"/>
      <c r="G3035" s="232"/>
      <c r="H3035" s="232"/>
      <c r="I3035" s="232"/>
      <c r="J3035" s="207" t="e">
        <f>#REF!+H3035+I3035+G3035</f>
        <v>#REF!</v>
      </c>
      <c r="K3035" s="198">
        <v>1</v>
      </c>
    </row>
    <row r="3036" spans="1:13" hidden="1">
      <c r="A3036" s="229" t="s">
        <v>313</v>
      </c>
      <c r="B3036" s="225" t="s">
        <v>182</v>
      </c>
      <c r="C3036" s="225" t="s">
        <v>52</v>
      </c>
      <c r="D3036" s="225" t="s">
        <v>162</v>
      </c>
      <c r="E3036" s="225" t="s">
        <v>223</v>
      </c>
      <c r="F3036" s="225"/>
      <c r="G3036" s="232"/>
      <c r="H3036" s="232"/>
      <c r="I3036" s="232"/>
      <c r="J3036" s="207" t="e">
        <f>#REF!+H3036+I3036+G3036</f>
        <v>#REF!</v>
      </c>
      <c r="K3036" s="198">
        <v>1</v>
      </c>
    </row>
    <row r="3037" spans="1:13" hidden="1">
      <c r="A3037" s="229" t="s">
        <v>314</v>
      </c>
      <c r="B3037" s="225" t="s">
        <v>182</v>
      </c>
      <c r="C3037" s="225" t="s">
        <v>52</v>
      </c>
      <c r="D3037" s="225" t="s">
        <v>162</v>
      </c>
      <c r="E3037" s="225" t="s">
        <v>223</v>
      </c>
      <c r="F3037" s="225"/>
      <c r="G3037" s="232"/>
      <c r="H3037" s="232"/>
      <c r="I3037" s="232"/>
      <c r="J3037" s="207" t="e">
        <f>#REF!+H3037+I3037+G3037</f>
        <v>#REF!</v>
      </c>
      <c r="K3037" s="198">
        <v>1</v>
      </c>
    </row>
    <row r="3038" spans="1:13" hidden="1">
      <c r="A3038" s="229" t="s">
        <v>315</v>
      </c>
      <c r="B3038" s="225" t="s">
        <v>182</v>
      </c>
      <c r="C3038" s="225" t="s">
        <v>52</v>
      </c>
      <c r="D3038" s="225" t="s">
        <v>162</v>
      </c>
      <c r="E3038" s="225" t="s">
        <v>223</v>
      </c>
      <c r="F3038" s="225"/>
      <c r="G3038" s="230"/>
      <c r="H3038" s="230"/>
      <c r="I3038" s="230"/>
      <c r="J3038" s="207" t="e">
        <f>#REF!+H3038+I3038+G3038</f>
        <v>#REF!</v>
      </c>
      <c r="K3038" s="198">
        <v>1</v>
      </c>
    </row>
    <row r="3039" spans="1:13" ht="38.25" hidden="1">
      <c r="A3039" s="229" t="s">
        <v>316</v>
      </c>
      <c r="B3039" s="225" t="s">
        <v>182</v>
      </c>
      <c r="C3039" s="225" t="s">
        <v>52</v>
      </c>
      <c r="D3039" s="225" t="s">
        <v>162</v>
      </c>
      <c r="E3039" s="225" t="s">
        <v>223</v>
      </c>
      <c r="F3039" s="225"/>
      <c r="G3039" s="230"/>
      <c r="H3039" s="230"/>
      <c r="I3039" s="230"/>
      <c r="J3039" s="207" t="e">
        <f>#REF!+H3039+I3039+G3039</f>
        <v>#REF!</v>
      </c>
      <c r="K3039" s="198">
        <v>1</v>
      </c>
    </row>
    <row r="3040" spans="1:13" hidden="1">
      <c r="A3040" s="229" t="s">
        <v>317</v>
      </c>
      <c r="B3040" s="225" t="s">
        <v>182</v>
      </c>
      <c r="C3040" s="225" t="s">
        <v>52</v>
      </c>
      <c r="D3040" s="225" t="s">
        <v>162</v>
      </c>
      <c r="E3040" s="225" t="s">
        <v>223</v>
      </c>
      <c r="F3040" s="225"/>
      <c r="G3040" s="230"/>
      <c r="H3040" s="230"/>
      <c r="I3040" s="230"/>
      <c r="J3040" s="207" t="e">
        <f>#REF!+H3040+I3040+G3040</f>
        <v>#REF!</v>
      </c>
      <c r="K3040" s="198">
        <v>1</v>
      </c>
    </row>
    <row r="3041" spans="1:11" hidden="1">
      <c r="A3041" s="229" t="s">
        <v>220</v>
      </c>
      <c r="B3041" s="225" t="s">
        <v>182</v>
      </c>
      <c r="C3041" s="225" t="s">
        <v>52</v>
      </c>
      <c r="D3041" s="225" t="s">
        <v>162</v>
      </c>
      <c r="E3041" s="225" t="s">
        <v>223</v>
      </c>
      <c r="F3041" s="225"/>
      <c r="G3041" s="232"/>
      <c r="H3041" s="232"/>
      <c r="I3041" s="232"/>
      <c r="J3041" s="207" t="e">
        <f>#REF!+H3041+I3041+G3041</f>
        <v>#REF!</v>
      </c>
      <c r="K3041" s="198">
        <v>1</v>
      </c>
    </row>
    <row r="3042" spans="1:11" ht="13.5" hidden="1">
      <c r="A3042" s="227" t="s">
        <v>319</v>
      </c>
      <c r="B3042" s="225" t="s">
        <v>182</v>
      </c>
      <c r="C3042" s="225" t="s">
        <v>52</v>
      </c>
      <c r="D3042" s="225" t="s">
        <v>162</v>
      </c>
      <c r="E3042" s="225" t="s">
        <v>223</v>
      </c>
      <c r="F3042" s="234">
        <v>300</v>
      </c>
      <c r="G3042" s="235">
        <f>G3043+G3049+G3050</f>
        <v>0</v>
      </c>
      <c r="H3042" s="235">
        <f>H3043+H3049+H3050</f>
        <v>0</v>
      </c>
      <c r="I3042" s="235">
        <f>I3043+I3049+I3050</f>
        <v>0</v>
      </c>
      <c r="J3042" s="207" t="e">
        <f>#REF!+H3042+I3042+G3042</f>
        <v>#REF!</v>
      </c>
      <c r="K3042" s="198">
        <v>1</v>
      </c>
    </row>
    <row r="3043" spans="1:11" ht="25.5" hidden="1">
      <c r="A3043" s="231" t="s">
        <v>320</v>
      </c>
      <c r="B3043" s="225" t="s">
        <v>182</v>
      </c>
      <c r="C3043" s="225" t="s">
        <v>52</v>
      </c>
      <c r="D3043" s="225" t="s">
        <v>162</v>
      </c>
      <c r="E3043" s="225" t="s">
        <v>223</v>
      </c>
      <c r="F3043" s="225">
        <v>310</v>
      </c>
      <c r="G3043" s="228">
        <f>G3044+G3045+G3046+G3047+G3048</f>
        <v>0</v>
      </c>
      <c r="H3043" s="228">
        <f>H3044+H3045+H3046+H3047+H3048</f>
        <v>0</v>
      </c>
      <c r="I3043" s="228">
        <f>I3044+I3045+I3046+I3047+I3048</f>
        <v>0</v>
      </c>
      <c r="J3043" s="207" t="e">
        <f>#REF!+H3043+I3043+G3043</f>
        <v>#REF!</v>
      </c>
      <c r="K3043" s="198">
        <v>1</v>
      </c>
    </row>
    <row r="3044" spans="1:11" ht="38.25" hidden="1">
      <c r="A3044" s="229" t="s">
        <v>321</v>
      </c>
      <c r="B3044" s="225" t="s">
        <v>182</v>
      </c>
      <c r="C3044" s="225" t="s">
        <v>52</v>
      </c>
      <c r="D3044" s="225" t="s">
        <v>162</v>
      </c>
      <c r="E3044" s="225" t="s">
        <v>223</v>
      </c>
      <c r="F3044" s="225"/>
      <c r="G3044" s="232"/>
      <c r="H3044" s="232"/>
      <c r="I3044" s="232"/>
      <c r="J3044" s="207" t="e">
        <f>#REF!+H3044+I3044+G3044</f>
        <v>#REF!</v>
      </c>
      <c r="K3044" s="198">
        <v>1</v>
      </c>
    </row>
    <row r="3045" spans="1:11" hidden="1">
      <c r="A3045" s="229" t="s">
        <v>322</v>
      </c>
      <c r="B3045" s="225" t="s">
        <v>182</v>
      </c>
      <c r="C3045" s="225" t="s">
        <v>52</v>
      </c>
      <c r="D3045" s="225" t="s">
        <v>162</v>
      </c>
      <c r="E3045" s="225"/>
      <c r="F3045" s="225"/>
      <c r="G3045" s="232"/>
      <c r="H3045" s="232"/>
      <c r="I3045" s="232"/>
      <c r="J3045" s="207" t="e">
        <f>#REF!+H3045+I3045+G3045</f>
        <v>#REF!</v>
      </c>
      <c r="K3045" s="198">
        <v>1</v>
      </c>
    </row>
    <row r="3046" spans="1:11" hidden="1">
      <c r="A3046" s="229" t="s">
        <v>323</v>
      </c>
      <c r="B3046" s="225" t="s">
        <v>182</v>
      </c>
      <c r="C3046" s="225" t="s">
        <v>52</v>
      </c>
      <c r="D3046" s="225" t="s">
        <v>162</v>
      </c>
      <c r="E3046" s="225" t="s">
        <v>223</v>
      </c>
      <c r="F3046" s="225"/>
      <c r="G3046" s="232"/>
      <c r="H3046" s="232"/>
      <c r="I3046" s="232"/>
      <c r="J3046" s="207" t="e">
        <f>#REF!+H3046+I3046+G3046</f>
        <v>#REF!</v>
      </c>
      <c r="K3046" s="198">
        <v>1</v>
      </c>
    </row>
    <row r="3047" spans="1:11" ht="38.25" hidden="1">
      <c r="A3047" s="229" t="s">
        <v>324</v>
      </c>
      <c r="B3047" s="225" t="s">
        <v>182</v>
      </c>
      <c r="C3047" s="225" t="s">
        <v>52</v>
      </c>
      <c r="D3047" s="225" t="s">
        <v>162</v>
      </c>
      <c r="E3047" s="225" t="s">
        <v>223</v>
      </c>
      <c r="F3047" s="225"/>
      <c r="G3047" s="230"/>
      <c r="H3047" s="230"/>
      <c r="I3047" s="230"/>
      <c r="J3047" s="207" t="e">
        <f>#REF!+H3047+I3047+G3047</f>
        <v>#REF!</v>
      </c>
      <c r="K3047" s="198">
        <v>1</v>
      </c>
    </row>
    <row r="3048" spans="1:11" hidden="1">
      <c r="A3048" s="229" t="s">
        <v>220</v>
      </c>
      <c r="B3048" s="225" t="s">
        <v>182</v>
      </c>
      <c r="C3048" s="225" t="s">
        <v>52</v>
      </c>
      <c r="D3048" s="225" t="s">
        <v>162</v>
      </c>
      <c r="E3048" s="225" t="s">
        <v>223</v>
      </c>
      <c r="F3048" s="225"/>
      <c r="G3048" s="232"/>
      <c r="H3048" s="232"/>
      <c r="I3048" s="232"/>
      <c r="J3048" s="207" t="e">
        <f>#REF!+H3048+I3048+G3048</f>
        <v>#REF!</v>
      </c>
      <c r="K3048" s="198">
        <v>1</v>
      </c>
    </row>
    <row r="3049" spans="1:11" hidden="1">
      <c r="A3049" s="231" t="s">
        <v>325</v>
      </c>
      <c r="B3049" s="225" t="s">
        <v>182</v>
      </c>
      <c r="C3049" s="225" t="s">
        <v>52</v>
      </c>
      <c r="D3049" s="225" t="s">
        <v>162</v>
      </c>
      <c r="E3049" s="225" t="s">
        <v>223</v>
      </c>
      <c r="F3049" s="225">
        <v>320</v>
      </c>
      <c r="G3049" s="232"/>
      <c r="H3049" s="232"/>
      <c r="I3049" s="232"/>
      <c r="J3049" s="207" t="e">
        <f>#REF!+H3049+I3049+G3049</f>
        <v>#REF!</v>
      </c>
      <c r="K3049" s="198">
        <v>1</v>
      </c>
    </row>
    <row r="3050" spans="1:11" ht="25.5" hidden="1">
      <c r="A3050" s="231" t="s">
        <v>326</v>
      </c>
      <c r="B3050" s="225" t="s">
        <v>182</v>
      </c>
      <c r="C3050" s="225" t="s">
        <v>52</v>
      </c>
      <c r="D3050" s="225" t="s">
        <v>162</v>
      </c>
      <c r="E3050" s="225" t="s">
        <v>223</v>
      </c>
      <c r="F3050" s="225">
        <v>340</v>
      </c>
      <c r="G3050" s="228">
        <f>G3051+G3052+G3053+G3054+G3055+G3056+G3057+G3058+G3059</f>
        <v>0</v>
      </c>
      <c r="H3050" s="228">
        <f>H3051+H3052+H3053+H3054+H3055+H3056+H3057+H3058+H3059</f>
        <v>0</v>
      </c>
      <c r="I3050" s="228">
        <f>I3051+I3052+I3053+I3054+I3055+I3056+I3057+I3058+I3059</f>
        <v>0</v>
      </c>
      <c r="J3050" s="207" t="e">
        <f>#REF!+H3050+I3050+G3050</f>
        <v>#REF!</v>
      </c>
      <c r="K3050" s="198">
        <v>1</v>
      </c>
    </row>
    <row r="3051" spans="1:11" hidden="1">
      <c r="A3051" s="229" t="s">
        <v>327</v>
      </c>
      <c r="B3051" s="225" t="s">
        <v>182</v>
      </c>
      <c r="C3051" s="225" t="s">
        <v>52</v>
      </c>
      <c r="D3051" s="225" t="s">
        <v>162</v>
      </c>
      <c r="E3051" s="225" t="s">
        <v>223</v>
      </c>
      <c r="F3051" s="225"/>
      <c r="G3051" s="232"/>
      <c r="H3051" s="232"/>
      <c r="I3051" s="232"/>
      <c r="J3051" s="207" t="e">
        <f>#REF!+H3051+I3051+G3051</f>
        <v>#REF!</v>
      </c>
      <c r="K3051" s="198">
        <v>1</v>
      </c>
    </row>
    <row r="3052" spans="1:11" hidden="1">
      <c r="A3052" s="229" t="s">
        <v>328</v>
      </c>
      <c r="B3052" s="225" t="s">
        <v>182</v>
      </c>
      <c r="C3052" s="225" t="s">
        <v>52</v>
      </c>
      <c r="D3052" s="225" t="s">
        <v>162</v>
      </c>
      <c r="E3052" s="225" t="s">
        <v>223</v>
      </c>
      <c r="F3052" s="225"/>
      <c r="G3052" s="230"/>
      <c r="H3052" s="230"/>
      <c r="I3052" s="230"/>
      <c r="J3052" s="207" t="e">
        <f>#REF!+H3052+I3052+G3052</f>
        <v>#REF!</v>
      </c>
      <c r="K3052" s="198">
        <v>1</v>
      </c>
    </row>
    <row r="3053" spans="1:11" hidden="1">
      <c r="A3053" s="229" t="s">
        <v>329</v>
      </c>
      <c r="B3053" s="225" t="s">
        <v>182</v>
      </c>
      <c r="C3053" s="225" t="s">
        <v>52</v>
      </c>
      <c r="D3053" s="225" t="s">
        <v>162</v>
      </c>
      <c r="E3053" s="225" t="s">
        <v>223</v>
      </c>
      <c r="F3053" s="225"/>
      <c r="G3053" s="230"/>
      <c r="H3053" s="230"/>
      <c r="I3053" s="230"/>
      <c r="J3053" s="207" t="e">
        <f>#REF!+H3053+I3053+G3053</f>
        <v>#REF!</v>
      </c>
      <c r="K3053" s="198">
        <v>1</v>
      </c>
    </row>
    <row r="3054" spans="1:11" hidden="1">
      <c r="A3054" s="229" t="s">
        <v>330</v>
      </c>
      <c r="B3054" s="225" t="s">
        <v>182</v>
      </c>
      <c r="C3054" s="225" t="s">
        <v>52</v>
      </c>
      <c r="D3054" s="225" t="s">
        <v>162</v>
      </c>
      <c r="E3054" s="225" t="s">
        <v>223</v>
      </c>
      <c r="F3054" s="225"/>
      <c r="G3054" s="230"/>
      <c r="H3054" s="230"/>
      <c r="I3054" s="230"/>
      <c r="J3054" s="207" t="e">
        <f>#REF!+H3054+I3054+G3054</f>
        <v>#REF!</v>
      </c>
      <c r="K3054" s="198">
        <v>1</v>
      </c>
    </row>
    <row r="3055" spans="1:11" hidden="1">
      <c r="A3055" s="229" t="s">
        <v>331</v>
      </c>
      <c r="B3055" s="225" t="s">
        <v>182</v>
      </c>
      <c r="C3055" s="225" t="s">
        <v>52</v>
      </c>
      <c r="D3055" s="225" t="s">
        <v>162</v>
      </c>
      <c r="E3055" s="225" t="s">
        <v>223</v>
      </c>
      <c r="F3055" s="225"/>
      <c r="G3055" s="230"/>
      <c r="H3055" s="230"/>
      <c r="I3055" s="230"/>
      <c r="J3055" s="207" t="e">
        <f>#REF!+H3055+I3055+G3055</f>
        <v>#REF!</v>
      </c>
      <c r="K3055" s="198">
        <v>1</v>
      </c>
    </row>
    <row r="3056" spans="1:11" hidden="1">
      <c r="A3056" s="229" t="s">
        <v>332</v>
      </c>
      <c r="B3056" s="225" t="s">
        <v>182</v>
      </c>
      <c r="C3056" s="225" t="s">
        <v>52</v>
      </c>
      <c r="D3056" s="225" t="s">
        <v>162</v>
      </c>
      <c r="E3056" s="225" t="s">
        <v>223</v>
      </c>
      <c r="F3056" s="225"/>
      <c r="G3056" s="230"/>
      <c r="H3056" s="230"/>
      <c r="I3056" s="230"/>
      <c r="J3056" s="207" t="e">
        <f>#REF!+H3056+I3056+G3056</f>
        <v>#REF!</v>
      </c>
      <c r="K3056" s="198">
        <v>1</v>
      </c>
    </row>
    <row r="3057" spans="1:13" ht="25.5" hidden="1">
      <c r="A3057" s="229" t="s">
        <v>333</v>
      </c>
      <c r="B3057" s="225" t="s">
        <v>182</v>
      </c>
      <c r="C3057" s="225" t="s">
        <v>52</v>
      </c>
      <c r="D3057" s="225" t="s">
        <v>162</v>
      </c>
      <c r="E3057" s="225" t="s">
        <v>223</v>
      </c>
      <c r="F3057" s="225"/>
      <c r="G3057" s="230"/>
      <c r="H3057" s="230"/>
      <c r="I3057" s="230"/>
      <c r="J3057" s="207" t="e">
        <f>#REF!+H3057+I3057+G3057</f>
        <v>#REF!</v>
      </c>
      <c r="K3057" s="198">
        <v>1</v>
      </c>
    </row>
    <row r="3058" spans="1:13" ht="25.5" hidden="1">
      <c r="A3058" s="229" t="s">
        <v>334</v>
      </c>
      <c r="B3058" s="225" t="s">
        <v>182</v>
      </c>
      <c r="C3058" s="225" t="s">
        <v>52</v>
      </c>
      <c r="D3058" s="225" t="s">
        <v>162</v>
      </c>
      <c r="E3058" s="225" t="s">
        <v>248</v>
      </c>
      <c r="F3058" s="225"/>
      <c r="G3058" s="230"/>
      <c r="H3058" s="230"/>
      <c r="I3058" s="230"/>
      <c r="J3058" s="207" t="e">
        <f>#REF!+H3058+I3058+G3058</f>
        <v>#REF!</v>
      </c>
      <c r="K3058" s="198">
        <v>1</v>
      </c>
    </row>
    <row r="3059" spans="1:13" hidden="1">
      <c r="A3059" s="229" t="s">
        <v>335</v>
      </c>
      <c r="B3059" s="225" t="s">
        <v>182</v>
      </c>
      <c r="C3059" s="225" t="s">
        <v>52</v>
      </c>
      <c r="D3059" s="225" t="s">
        <v>162</v>
      </c>
      <c r="E3059" s="225" t="s">
        <v>223</v>
      </c>
      <c r="F3059" s="225"/>
      <c r="G3059" s="230"/>
      <c r="H3059" s="230"/>
      <c r="I3059" s="230"/>
      <c r="J3059" s="207" t="e">
        <f>#REF!+H3059+I3059+G3059</f>
        <v>#REF!</v>
      </c>
      <c r="K3059" s="198">
        <v>1</v>
      </c>
    </row>
    <row r="3060" spans="1:13">
      <c r="A3060" s="208" t="s">
        <v>386</v>
      </c>
      <c r="B3060" s="215" t="s">
        <v>58</v>
      </c>
      <c r="C3060" s="216"/>
      <c r="D3060" s="216"/>
      <c r="E3060" s="216"/>
      <c r="F3060" s="216"/>
      <c r="G3060" s="217">
        <f t="shared" ref="G3060:I3061" si="3">G3061</f>
        <v>20</v>
      </c>
      <c r="H3060" s="217">
        <f t="shared" si="3"/>
        <v>30</v>
      </c>
      <c r="I3060" s="217">
        <f t="shared" si="3"/>
        <v>40</v>
      </c>
      <c r="J3060" s="207">
        <f>H3060+I3060+G3060</f>
        <v>90</v>
      </c>
      <c r="K3060" s="198">
        <v>1</v>
      </c>
      <c r="L3060" s="283" t="e">
        <f>#REF!-#REF!</f>
        <v>#REF!</v>
      </c>
      <c r="M3060" s="283" t="e">
        <f>G3060-#REF!</f>
        <v>#REF!</v>
      </c>
    </row>
    <row r="3061" spans="1:13">
      <c r="A3061" s="218" t="s">
        <v>387</v>
      </c>
      <c r="B3061" s="219" t="s">
        <v>58</v>
      </c>
      <c r="C3061" s="219" t="s">
        <v>50</v>
      </c>
      <c r="D3061" s="219"/>
      <c r="E3061" s="219"/>
      <c r="F3061" s="219"/>
      <c r="G3061" s="220">
        <f t="shared" si="3"/>
        <v>20</v>
      </c>
      <c r="H3061" s="220">
        <f t="shared" si="3"/>
        <v>30</v>
      </c>
      <c r="I3061" s="220">
        <f t="shared" si="3"/>
        <v>40</v>
      </c>
      <c r="J3061" s="207">
        <f>H3061+I3061+G3061</f>
        <v>90</v>
      </c>
      <c r="K3061" s="198">
        <v>1</v>
      </c>
      <c r="L3061" s="283" t="e">
        <f>#REF!-#REF!</f>
        <v>#REF!</v>
      </c>
      <c r="M3061" s="283" t="e">
        <f>G3061-#REF!</f>
        <v>#REF!</v>
      </c>
    </row>
    <row r="3062" spans="1:13">
      <c r="A3062" s="221" t="s">
        <v>388</v>
      </c>
      <c r="B3062" s="222" t="s">
        <v>58</v>
      </c>
      <c r="C3062" s="222" t="s">
        <v>50</v>
      </c>
      <c r="D3062" s="222" t="s">
        <v>161</v>
      </c>
      <c r="E3062" s="222"/>
      <c r="F3062" s="222"/>
      <c r="G3062" s="223">
        <f>G3063+G3130</f>
        <v>20</v>
      </c>
      <c r="H3062" s="223">
        <f>H3063+H3130</f>
        <v>30</v>
      </c>
      <c r="I3062" s="223">
        <f>I3063+I3130</f>
        <v>40</v>
      </c>
      <c r="J3062" s="207">
        <f>H3062+I3062+G3062</f>
        <v>90</v>
      </c>
      <c r="K3062" s="198">
        <v>1</v>
      </c>
      <c r="L3062" s="283" t="e">
        <f>#REF!-#REF!</f>
        <v>#REF!</v>
      </c>
      <c r="M3062" s="283" t="e">
        <f>G3062-#REF!</f>
        <v>#REF!</v>
      </c>
    </row>
    <row r="3063" spans="1:13" hidden="1">
      <c r="A3063" s="224" t="s">
        <v>212</v>
      </c>
      <c r="B3063" s="225" t="s">
        <v>58</v>
      </c>
      <c r="C3063" s="225" t="s">
        <v>50</v>
      </c>
      <c r="D3063" s="225" t="s">
        <v>161</v>
      </c>
      <c r="E3063" s="225"/>
      <c r="F3063" s="225" t="s">
        <v>152</v>
      </c>
      <c r="G3063" s="226">
        <f>G3064+G3070+G3108+G3111+G3114+G3116+G3121</f>
        <v>0</v>
      </c>
      <c r="H3063" s="226">
        <f>H3064+H3070+H3108+H3111+H3114+H3116+H3121</f>
        <v>0</v>
      </c>
      <c r="I3063" s="226">
        <f>I3064+I3070+I3108+I3111+I3114+I3116+I3121</f>
        <v>0</v>
      </c>
      <c r="J3063" s="207" t="e">
        <f>#REF!+H3063+I3063+G3063</f>
        <v>#REF!</v>
      </c>
      <c r="K3063" s="198">
        <v>1</v>
      </c>
      <c r="L3063" s="283" t="e">
        <f>#REF!-#REF!</f>
        <v>#REF!</v>
      </c>
    </row>
    <row r="3064" spans="1:13" ht="27" hidden="1">
      <c r="A3064" s="227" t="s">
        <v>213</v>
      </c>
      <c r="B3064" s="225" t="s">
        <v>389</v>
      </c>
      <c r="C3064" s="225" t="s">
        <v>50</v>
      </c>
      <c r="D3064" s="225" t="s">
        <v>161</v>
      </c>
      <c r="E3064" s="225" t="s">
        <v>214</v>
      </c>
      <c r="F3064" s="225"/>
      <c r="G3064" s="228">
        <f>G3065+G3066+G3069</f>
        <v>0</v>
      </c>
      <c r="H3064" s="228">
        <f>H3065+H3066+H3069</f>
        <v>0</v>
      </c>
      <c r="I3064" s="228">
        <f>I3065+I3066+I3069</f>
        <v>0</v>
      </c>
      <c r="J3064" s="207" t="e">
        <f>#REF!+H3064+I3064+G3064</f>
        <v>#REF!</v>
      </c>
      <c r="K3064" s="198">
        <v>1</v>
      </c>
    </row>
    <row r="3065" spans="1:13" hidden="1">
      <c r="A3065" s="229" t="s">
        <v>216</v>
      </c>
      <c r="B3065" s="225" t="s">
        <v>58</v>
      </c>
      <c r="C3065" s="225" t="s">
        <v>50</v>
      </c>
      <c r="D3065" s="225" t="s">
        <v>161</v>
      </c>
      <c r="E3065" s="225" t="s">
        <v>217</v>
      </c>
      <c r="F3065" s="225">
        <v>211</v>
      </c>
      <c r="G3065" s="230"/>
      <c r="H3065" s="230"/>
      <c r="I3065" s="230"/>
      <c r="J3065" s="207" t="e">
        <f>#REF!+H3065+I3065+G3065</f>
        <v>#REF!</v>
      </c>
      <c r="K3065" s="198">
        <v>1</v>
      </c>
    </row>
    <row r="3066" spans="1:13" hidden="1">
      <c r="A3066" s="231" t="s">
        <v>218</v>
      </c>
      <c r="B3066" s="225" t="s">
        <v>58</v>
      </c>
      <c r="C3066" s="225" t="s">
        <v>50</v>
      </c>
      <c r="D3066" s="225" t="s">
        <v>161</v>
      </c>
      <c r="E3066" s="225" t="s">
        <v>217</v>
      </c>
      <c r="F3066" s="225">
        <v>212</v>
      </c>
      <c r="G3066" s="228">
        <f>G3067+G3068</f>
        <v>0</v>
      </c>
      <c r="H3066" s="228">
        <f>H3067+H3068</f>
        <v>0</v>
      </c>
      <c r="I3066" s="228">
        <f>I3067+I3068</f>
        <v>0</v>
      </c>
      <c r="J3066" s="207" t="e">
        <f>#REF!+H3066+I3066+G3066</f>
        <v>#REF!</v>
      </c>
      <c r="K3066" s="198">
        <v>1</v>
      </c>
    </row>
    <row r="3067" spans="1:13" hidden="1">
      <c r="A3067" s="229" t="s">
        <v>219</v>
      </c>
      <c r="B3067" s="225" t="s">
        <v>58</v>
      </c>
      <c r="C3067" s="225" t="s">
        <v>50</v>
      </c>
      <c r="D3067" s="225" t="s">
        <v>161</v>
      </c>
      <c r="E3067" s="225" t="s">
        <v>217</v>
      </c>
      <c r="F3067" s="225"/>
      <c r="G3067" s="230"/>
      <c r="H3067" s="230"/>
      <c r="I3067" s="230"/>
      <c r="J3067" s="207" t="e">
        <f>#REF!+H3067+I3067+G3067</f>
        <v>#REF!</v>
      </c>
      <c r="K3067" s="198">
        <v>1</v>
      </c>
    </row>
    <row r="3068" spans="1:13" hidden="1">
      <c r="A3068" s="229" t="s">
        <v>220</v>
      </c>
      <c r="B3068" s="225" t="s">
        <v>58</v>
      </c>
      <c r="C3068" s="225" t="s">
        <v>50</v>
      </c>
      <c r="D3068" s="225" t="s">
        <v>161</v>
      </c>
      <c r="E3068" s="225" t="s">
        <v>217</v>
      </c>
      <c r="F3068" s="225"/>
      <c r="G3068" s="232"/>
      <c r="H3068" s="232"/>
      <c r="I3068" s="232"/>
      <c r="J3068" s="207" t="e">
        <f>#REF!+H3068+I3068+G3068</f>
        <v>#REF!</v>
      </c>
      <c r="K3068" s="198">
        <v>1</v>
      </c>
    </row>
    <row r="3069" spans="1:13" hidden="1">
      <c r="A3069" s="260" t="s">
        <v>221</v>
      </c>
      <c r="B3069" s="225" t="s">
        <v>58</v>
      </c>
      <c r="C3069" s="225" t="s">
        <v>50</v>
      </c>
      <c r="D3069" s="225" t="s">
        <v>161</v>
      </c>
      <c r="E3069" s="225" t="s">
        <v>217</v>
      </c>
      <c r="F3069" s="225">
        <v>213</v>
      </c>
      <c r="G3069" s="230"/>
      <c r="H3069" s="230"/>
      <c r="I3069" s="230"/>
      <c r="J3069" s="207" t="e">
        <f>#REF!+H3069+I3069+G3069</f>
        <v>#REF!</v>
      </c>
      <c r="K3069" s="198">
        <v>1</v>
      </c>
    </row>
    <row r="3070" spans="1:13" ht="13.5" hidden="1">
      <c r="A3070" s="227" t="s">
        <v>222</v>
      </c>
      <c r="B3070" s="225" t="s">
        <v>58</v>
      </c>
      <c r="C3070" s="225" t="s">
        <v>50</v>
      </c>
      <c r="D3070" s="225" t="s">
        <v>161</v>
      </c>
      <c r="E3070" s="225" t="s">
        <v>223</v>
      </c>
      <c r="F3070" s="225">
        <v>220</v>
      </c>
      <c r="G3070" s="228">
        <f>G3071+G3072+G3075+G3080+G3081+G3091</f>
        <v>0</v>
      </c>
      <c r="H3070" s="228">
        <f>H3071+H3072+H3075+H3080+H3081+H3091</f>
        <v>0</v>
      </c>
      <c r="I3070" s="228">
        <f>I3071+I3072+I3075+I3080+I3081+I3091</f>
        <v>0</v>
      </c>
      <c r="J3070" s="207" t="e">
        <f>#REF!+H3070+I3070+G3070</f>
        <v>#REF!</v>
      </c>
      <c r="K3070" s="198">
        <v>1</v>
      </c>
      <c r="L3070" s="283" t="e">
        <f>#REF!-#REF!</f>
        <v>#REF!</v>
      </c>
    </row>
    <row r="3071" spans="1:13" hidden="1">
      <c r="A3071" s="229" t="s">
        <v>224</v>
      </c>
      <c r="B3071" s="225" t="s">
        <v>58</v>
      </c>
      <c r="C3071" s="225" t="s">
        <v>50</v>
      </c>
      <c r="D3071" s="225" t="s">
        <v>161</v>
      </c>
      <c r="E3071" s="225" t="s">
        <v>223</v>
      </c>
      <c r="F3071" s="225">
        <v>221</v>
      </c>
      <c r="G3071" s="230"/>
      <c r="H3071" s="230"/>
      <c r="I3071" s="230"/>
      <c r="J3071" s="207" t="e">
        <f>#REF!+H3071+I3071+G3071</f>
        <v>#REF!</v>
      </c>
      <c r="K3071" s="198">
        <v>1</v>
      </c>
    </row>
    <row r="3072" spans="1:13" ht="13.5" hidden="1">
      <c r="A3072" s="227" t="s">
        <v>225</v>
      </c>
      <c r="B3072" s="225" t="s">
        <v>58</v>
      </c>
      <c r="C3072" s="225" t="s">
        <v>50</v>
      </c>
      <c r="D3072" s="225" t="s">
        <v>161</v>
      </c>
      <c r="E3072" s="225" t="s">
        <v>223</v>
      </c>
      <c r="F3072" s="225">
        <v>222</v>
      </c>
      <c r="G3072" s="233">
        <f>G3073+G3074</f>
        <v>0</v>
      </c>
      <c r="H3072" s="233">
        <f>H3073+H3074</f>
        <v>0</v>
      </c>
      <c r="I3072" s="233">
        <f>I3073+I3074</f>
        <v>0</v>
      </c>
      <c r="J3072" s="207" t="e">
        <f>#REF!+H3072+I3072+G3072</f>
        <v>#REF!</v>
      </c>
      <c r="K3072" s="198">
        <v>1</v>
      </c>
    </row>
    <row r="3073" spans="1:12" hidden="1">
      <c r="A3073" s="229" t="s">
        <v>226</v>
      </c>
      <c r="B3073" s="225" t="s">
        <v>58</v>
      </c>
      <c r="C3073" s="225" t="s">
        <v>50</v>
      </c>
      <c r="D3073" s="225" t="s">
        <v>161</v>
      </c>
      <c r="E3073" s="225" t="s">
        <v>223</v>
      </c>
      <c r="F3073" s="225"/>
      <c r="G3073" s="232"/>
      <c r="H3073" s="232"/>
      <c r="I3073" s="232"/>
      <c r="J3073" s="207" t="e">
        <f>#REF!+H3073+I3073+G3073</f>
        <v>#REF!</v>
      </c>
      <c r="K3073" s="198">
        <v>1</v>
      </c>
    </row>
    <row r="3074" spans="1:12" ht="25.5" hidden="1">
      <c r="A3074" s="229" t="s">
        <v>227</v>
      </c>
      <c r="B3074" s="225" t="s">
        <v>58</v>
      </c>
      <c r="C3074" s="225" t="s">
        <v>50</v>
      </c>
      <c r="D3074" s="225" t="s">
        <v>161</v>
      </c>
      <c r="E3074" s="225" t="s">
        <v>223</v>
      </c>
      <c r="F3074" s="225"/>
      <c r="G3074" s="232"/>
      <c r="H3074" s="232"/>
      <c r="I3074" s="232"/>
      <c r="J3074" s="207" t="e">
        <f>#REF!+H3074+I3074+G3074</f>
        <v>#REF!</v>
      </c>
      <c r="K3074" s="198">
        <v>1</v>
      </c>
    </row>
    <row r="3075" spans="1:12" ht="13.5" hidden="1">
      <c r="A3075" s="227" t="s">
        <v>228</v>
      </c>
      <c r="B3075" s="225" t="s">
        <v>58</v>
      </c>
      <c r="C3075" s="225" t="s">
        <v>50</v>
      </c>
      <c r="D3075" s="225" t="s">
        <v>161</v>
      </c>
      <c r="E3075" s="225" t="s">
        <v>223</v>
      </c>
      <c r="F3075" s="225">
        <v>223</v>
      </c>
      <c r="G3075" s="228">
        <f>G3076+G3077+G3078+G3079</f>
        <v>0</v>
      </c>
      <c r="H3075" s="228">
        <f>H3076+H3077+H3078+H3079</f>
        <v>0</v>
      </c>
      <c r="I3075" s="228">
        <f>I3076+I3077+I3078+I3079</f>
        <v>0</v>
      </c>
      <c r="J3075" s="207" t="e">
        <f>#REF!+H3075+I3075+G3075</f>
        <v>#REF!</v>
      </c>
      <c r="K3075" s="198">
        <v>1</v>
      </c>
    </row>
    <row r="3076" spans="1:12" hidden="1">
      <c r="A3076" s="229" t="s">
        <v>229</v>
      </c>
      <c r="B3076" s="225" t="s">
        <v>58</v>
      </c>
      <c r="C3076" s="225" t="s">
        <v>50</v>
      </c>
      <c r="D3076" s="225" t="s">
        <v>161</v>
      </c>
      <c r="E3076" s="225" t="s">
        <v>223</v>
      </c>
      <c r="F3076" s="225"/>
      <c r="G3076" s="230"/>
      <c r="H3076" s="230"/>
      <c r="I3076" s="230"/>
      <c r="J3076" s="207" t="e">
        <f>#REF!+H3076+I3076+G3076</f>
        <v>#REF!</v>
      </c>
      <c r="K3076" s="198">
        <v>1</v>
      </c>
    </row>
    <row r="3077" spans="1:12" hidden="1">
      <c r="A3077" s="229" t="s">
        <v>230</v>
      </c>
      <c r="B3077" s="225" t="s">
        <v>58</v>
      </c>
      <c r="C3077" s="225" t="s">
        <v>50</v>
      </c>
      <c r="D3077" s="225" t="s">
        <v>161</v>
      </c>
      <c r="E3077" s="225" t="s">
        <v>223</v>
      </c>
      <c r="F3077" s="225"/>
      <c r="G3077" s="230"/>
      <c r="H3077" s="230"/>
      <c r="I3077" s="230"/>
      <c r="J3077" s="207" t="e">
        <f>#REF!+H3077+I3077+G3077</f>
        <v>#REF!</v>
      </c>
      <c r="K3077" s="198">
        <v>1</v>
      </c>
    </row>
    <row r="3078" spans="1:12" hidden="1">
      <c r="A3078" s="229" t="s">
        <v>231</v>
      </c>
      <c r="B3078" s="225" t="s">
        <v>58</v>
      </c>
      <c r="C3078" s="225" t="s">
        <v>50</v>
      </c>
      <c r="D3078" s="225" t="s">
        <v>161</v>
      </c>
      <c r="E3078" s="225" t="s">
        <v>223</v>
      </c>
      <c r="F3078" s="225"/>
      <c r="G3078" s="230"/>
      <c r="H3078" s="230"/>
      <c r="I3078" s="230"/>
      <c r="J3078" s="207" t="e">
        <f>#REF!+H3078+I3078+G3078</f>
        <v>#REF!</v>
      </c>
      <c r="K3078" s="198">
        <v>1</v>
      </c>
    </row>
    <row r="3079" spans="1:12" hidden="1">
      <c r="A3079" s="229" t="s">
        <v>232</v>
      </c>
      <c r="B3079" s="225" t="s">
        <v>58</v>
      </c>
      <c r="C3079" s="225" t="s">
        <v>50</v>
      </c>
      <c r="D3079" s="225" t="s">
        <v>161</v>
      </c>
      <c r="E3079" s="225" t="s">
        <v>223</v>
      </c>
      <c r="F3079" s="225"/>
      <c r="G3079" s="230"/>
      <c r="H3079" s="230"/>
      <c r="I3079" s="230"/>
      <c r="J3079" s="207" t="e">
        <f>#REF!+H3079+I3079+G3079</f>
        <v>#REF!</v>
      </c>
      <c r="K3079" s="198">
        <v>1</v>
      </c>
    </row>
    <row r="3080" spans="1:12" ht="13.5" hidden="1">
      <c r="A3080" s="227" t="s">
        <v>233</v>
      </c>
      <c r="B3080" s="225" t="s">
        <v>58</v>
      </c>
      <c r="C3080" s="225" t="s">
        <v>50</v>
      </c>
      <c r="D3080" s="225" t="s">
        <v>161</v>
      </c>
      <c r="E3080" s="225" t="s">
        <v>223</v>
      </c>
      <c r="F3080" s="225">
        <v>224</v>
      </c>
      <c r="G3080" s="232"/>
      <c r="H3080" s="232"/>
      <c r="I3080" s="232"/>
      <c r="J3080" s="207" t="e">
        <f>#REF!+H3080+I3080+G3080</f>
        <v>#REF!</v>
      </c>
      <c r="K3080" s="198">
        <v>1</v>
      </c>
    </row>
    <row r="3081" spans="1:12" ht="13.5" hidden="1">
      <c r="A3081" s="227" t="s">
        <v>234</v>
      </c>
      <c r="B3081" s="225" t="s">
        <v>58</v>
      </c>
      <c r="C3081" s="225" t="s">
        <v>50</v>
      </c>
      <c r="D3081" s="225" t="s">
        <v>161</v>
      </c>
      <c r="E3081" s="225" t="s">
        <v>223</v>
      </c>
      <c r="F3081" s="225">
        <v>225</v>
      </c>
      <c r="G3081" s="228">
        <f>G3082+G3083+G3084+G3085+G3086+G3087+G3088+G3089+G3090</f>
        <v>0</v>
      </c>
      <c r="H3081" s="228">
        <f>H3082+H3083+H3084+H3085+H3086+H3087+H3088+H3089+H3090</f>
        <v>0</v>
      </c>
      <c r="I3081" s="228">
        <f>I3082+I3083+I3084+I3085+I3086+I3087+I3088+I3089+I3090</f>
        <v>0</v>
      </c>
      <c r="J3081" s="207" t="e">
        <f>#REF!+H3081+I3081+G3081</f>
        <v>#REF!</v>
      </c>
      <c r="K3081" s="198">
        <v>1</v>
      </c>
      <c r="L3081" s="283" t="e">
        <f>#REF!-#REF!</f>
        <v>#REF!</v>
      </c>
    </row>
    <row r="3082" spans="1:12" ht="38.25" hidden="1">
      <c r="A3082" s="229" t="s">
        <v>235</v>
      </c>
      <c r="B3082" s="225" t="s">
        <v>58</v>
      </c>
      <c r="C3082" s="225" t="s">
        <v>50</v>
      </c>
      <c r="D3082" s="225" t="s">
        <v>161</v>
      </c>
      <c r="E3082" s="225" t="s">
        <v>223</v>
      </c>
      <c r="F3082" s="225"/>
      <c r="G3082" s="232"/>
      <c r="H3082" s="232"/>
      <c r="I3082" s="232"/>
      <c r="J3082" s="207" t="e">
        <f>#REF!+H3082+I3082+G3082</f>
        <v>#REF!</v>
      </c>
      <c r="K3082" s="198">
        <v>1</v>
      </c>
      <c r="L3082" s="283" t="e">
        <f>#REF!-#REF!</f>
        <v>#REF!</v>
      </c>
    </row>
    <row r="3083" spans="1:12" hidden="1">
      <c r="A3083" s="229" t="s">
        <v>236</v>
      </c>
      <c r="B3083" s="225" t="s">
        <v>58</v>
      </c>
      <c r="C3083" s="225" t="s">
        <v>50</v>
      </c>
      <c r="D3083" s="225" t="s">
        <v>161</v>
      </c>
      <c r="E3083" s="225" t="s">
        <v>223</v>
      </c>
      <c r="F3083" s="225"/>
      <c r="G3083" s="230"/>
      <c r="H3083" s="230"/>
      <c r="I3083" s="230"/>
      <c r="J3083" s="207" t="e">
        <f>#REF!+H3083+I3083+G3083</f>
        <v>#REF!</v>
      </c>
      <c r="K3083" s="198">
        <v>1</v>
      </c>
    </row>
    <row r="3084" spans="1:12" hidden="1">
      <c r="A3084" s="229" t="s">
        <v>237</v>
      </c>
      <c r="B3084" s="225" t="s">
        <v>58</v>
      </c>
      <c r="C3084" s="225" t="s">
        <v>50</v>
      </c>
      <c r="D3084" s="225" t="s">
        <v>161</v>
      </c>
      <c r="E3084" s="225" t="s">
        <v>223</v>
      </c>
      <c r="F3084" s="225"/>
      <c r="G3084" s="232"/>
      <c r="H3084" s="232"/>
      <c r="I3084" s="232"/>
      <c r="J3084" s="207" t="e">
        <f>#REF!+H3084+I3084+G3084</f>
        <v>#REF!</v>
      </c>
      <c r="K3084" s="198">
        <v>1</v>
      </c>
    </row>
    <row r="3085" spans="1:12" hidden="1">
      <c r="A3085" s="229" t="s">
        <v>238</v>
      </c>
      <c r="B3085" s="225" t="s">
        <v>58</v>
      </c>
      <c r="C3085" s="225" t="s">
        <v>50</v>
      </c>
      <c r="D3085" s="225" t="s">
        <v>161</v>
      </c>
      <c r="E3085" s="225" t="s">
        <v>223</v>
      </c>
      <c r="F3085" s="225"/>
      <c r="G3085" s="230"/>
      <c r="H3085" s="230"/>
      <c r="I3085" s="230"/>
      <c r="J3085" s="207" t="e">
        <f>#REF!+H3085+I3085+G3085</f>
        <v>#REF!</v>
      </c>
      <c r="K3085" s="198">
        <v>1</v>
      </c>
    </row>
    <row r="3086" spans="1:12" ht="38.25" hidden="1">
      <c r="A3086" s="229" t="s">
        <v>239</v>
      </c>
      <c r="B3086" s="225" t="s">
        <v>58</v>
      </c>
      <c r="C3086" s="225" t="s">
        <v>50</v>
      </c>
      <c r="D3086" s="225" t="s">
        <v>161</v>
      </c>
      <c r="E3086" s="225" t="s">
        <v>223</v>
      </c>
      <c r="F3086" s="225"/>
      <c r="G3086" s="230"/>
      <c r="H3086" s="230"/>
      <c r="I3086" s="230"/>
      <c r="J3086" s="207" t="e">
        <f>#REF!+H3086+I3086+G3086</f>
        <v>#REF!</v>
      </c>
      <c r="K3086" s="198">
        <v>1</v>
      </c>
    </row>
    <row r="3087" spans="1:12" hidden="1">
      <c r="A3087" s="229" t="s">
        <v>240</v>
      </c>
      <c r="B3087" s="225" t="s">
        <v>58</v>
      </c>
      <c r="C3087" s="225" t="s">
        <v>50</v>
      </c>
      <c r="D3087" s="225" t="s">
        <v>161</v>
      </c>
      <c r="E3087" s="225" t="s">
        <v>223</v>
      </c>
      <c r="F3087" s="225"/>
      <c r="G3087" s="232"/>
      <c r="H3087" s="232"/>
      <c r="I3087" s="232"/>
      <c r="J3087" s="207" t="e">
        <f>#REF!+H3087+I3087+G3087</f>
        <v>#REF!</v>
      </c>
      <c r="K3087" s="198">
        <v>1</v>
      </c>
    </row>
    <row r="3088" spans="1:12" ht="51" hidden="1">
      <c r="A3088" s="229" t="s">
        <v>241</v>
      </c>
      <c r="B3088" s="225" t="s">
        <v>58</v>
      </c>
      <c r="C3088" s="225" t="s">
        <v>50</v>
      </c>
      <c r="D3088" s="225" t="s">
        <v>161</v>
      </c>
      <c r="E3088" s="225" t="s">
        <v>223</v>
      </c>
      <c r="F3088" s="225"/>
      <c r="G3088" s="232"/>
      <c r="H3088" s="232"/>
      <c r="I3088" s="232"/>
      <c r="J3088" s="207" t="e">
        <f>#REF!+H3088+I3088+G3088</f>
        <v>#REF!</v>
      </c>
      <c r="K3088" s="198">
        <v>1</v>
      </c>
    </row>
    <row r="3089" spans="1:11" hidden="1">
      <c r="A3089" s="229" t="s">
        <v>242</v>
      </c>
      <c r="B3089" s="225" t="s">
        <v>58</v>
      </c>
      <c r="C3089" s="225" t="s">
        <v>50</v>
      </c>
      <c r="D3089" s="225" t="s">
        <v>161</v>
      </c>
      <c r="E3089" s="225" t="s">
        <v>223</v>
      </c>
      <c r="F3089" s="225"/>
      <c r="G3089" s="232"/>
      <c r="H3089" s="232"/>
      <c r="I3089" s="232"/>
      <c r="J3089" s="207" t="e">
        <f>#REF!+H3089+I3089+G3089</f>
        <v>#REF!</v>
      </c>
      <c r="K3089" s="198">
        <v>1</v>
      </c>
    </row>
    <row r="3090" spans="1:11" hidden="1">
      <c r="A3090" s="229" t="s">
        <v>220</v>
      </c>
      <c r="B3090" s="225" t="s">
        <v>58</v>
      </c>
      <c r="C3090" s="225" t="s">
        <v>50</v>
      </c>
      <c r="D3090" s="225" t="s">
        <v>161</v>
      </c>
      <c r="E3090" s="225" t="s">
        <v>223</v>
      </c>
      <c r="F3090" s="225"/>
      <c r="G3090" s="232"/>
      <c r="H3090" s="232"/>
      <c r="I3090" s="232"/>
      <c r="J3090" s="207" t="e">
        <f>#REF!+H3090+I3090+G3090</f>
        <v>#REF!</v>
      </c>
      <c r="K3090" s="198">
        <v>1</v>
      </c>
    </row>
    <row r="3091" spans="1:11" ht="13.5" hidden="1">
      <c r="A3091" s="227" t="s">
        <v>243</v>
      </c>
      <c r="B3091" s="225" t="s">
        <v>58</v>
      </c>
      <c r="C3091" s="225" t="s">
        <v>50</v>
      </c>
      <c r="D3091" s="225" t="s">
        <v>161</v>
      </c>
      <c r="E3091" s="225" t="s">
        <v>223</v>
      </c>
      <c r="F3091" s="225">
        <v>226</v>
      </c>
      <c r="G3091" s="228">
        <f>G3092+G3093+G3094+G3095+G3096+G3097+G3098+G3099+G3100+G3101+G3102+G3103+G3104+G3105+G3106+G3107</f>
        <v>0</v>
      </c>
      <c r="H3091" s="228">
        <f>H3092+H3093+H3094+H3095+H3096+H3097+H3098+H3099+H3100+H3101+H3102+H3103+H3104+H3105+H3106+H3107</f>
        <v>0</v>
      </c>
      <c r="I3091" s="228">
        <f>I3092+I3093+I3094+I3095+I3096+I3097+I3098+I3099+I3100+I3101+I3102+I3103+I3104+I3105+I3106+I3107</f>
        <v>0</v>
      </c>
      <c r="J3091" s="207" t="e">
        <f>#REF!+H3091+I3091+G3091</f>
        <v>#REF!</v>
      </c>
      <c r="K3091" s="198">
        <v>1</v>
      </c>
    </row>
    <row r="3092" spans="1:11" ht="51" hidden="1">
      <c r="A3092" s="229" t="s">
        <v>244</v>
      </c>
      <c r="B3092" s="225" t="s">
        <v>58</v>
      </c>
      <c r="C3092" s="225" t="s">
        <v>50</v>
      </c>
      <c r="D3092" s="225" t="s">
        <v>161</v>
      </c>
      <c r="E3092" s="225" t="s">
        <v>223</v>
      </c>
      <c r="F3092" s="225"/>
      <c r="G3092" s="230"/>
      <c r="H3092" s="230"/>
      <c r="I3092" s="230"/>
      <c r="J3092" s="207" t="e">
        <f>#REF!+H3092+I3092+G3092</f>
        <v>#REF!</v>
      </c>
      <c r="K3092" s="198">
        <v>1</v>
      </c>
    </row>
    <row r="3093" spans="1:11" hidden="1">
      <c r="A3093" s="229" t="s">
        <v>245</v>
      </c>
      <c r="B3093" s="225" t="s">
        <v>58</v>
      </c>
      <c r="C3093" s="225" t="s">
        <v>50</v>
      </c>
      <c r="D3093" s="225" t="s">
        <v>161</v>
      </c>
      <c r="E3093" s="225" t="s">
        <v>223</v>
      </c>
      <c r="F3093" s="225"/>
      <c r="G3093" s="230"/>
      <c r="H3093" s="230"/>
      <c r="I3093" s="230"/>
      <c r="J3093" s="207" t="e">
        <f>#REF!+H3093+I3093+G3093</f>
        <v>#REF!</v>
      </c>
      <c r="K3093" s="198">
        <v>1</v>
      </c>
    </row>
    <row r="3094" spans="1:11" ht="25.5" hidden="1">
      <c r="A3094" s="229" t="s">
        <v>246</v>
      </c>
      <c r="B3094" s="225" t="s">
        <v>58</v>
      </c>
      <c r="C3094" s="225" t="s">
        <v>50</v>
      </c>
      <c r="D3094" s="225" t="s">
        <v>161</v>
      </c>
      <c r="E3094" s="225" t="s">
        <v>223</v>
      </c>
      <c r="F3094" s="225"/>
      <c r="G3094" s="230"/>
      <c r="H3094" s="230"/>
      <c r="I3094" s="230"/>
      <c r="J3094" s="207" t="e">
        <f>#REF!+H3094+I3094+G3094</f>
        <v>#REF!</v>
      </c>
      <c r="K3094" s="198">
        <v>1</v>
      </c>
    </row>
    <row r="3095" spans="1:11" hidden="1">
      <c r="A3095" s="229" t="s">
        <v>247</v>
      </c>
      <c r="B3095" s="225" t="s">
        <v>58</v>
      </c>
      <c r="C3095" s="225" t="s">
        <v>50</v>
      </c>
      <c r="D3095" s="225" t="s">
        <v>161</v>
      </c>
      <c r="E3095" s="225" t="s">
        <v>248</v>
      </c>
      <c r="F3095" s="225"/>
      <c r="G3095" s="232"/>
      <c r="H3095" s="232"/>
      <c r="I3095" s="232"/>
      <c r="J3095" s="207" t="e">
        <f>#REF!+H3095+I3095+G3095</f>
        <v>#REF!</v>
      </c>
      <c r="K3095" s="198">
        <v>1</v>
      </c>
    </row>
    <row r="3096" spans="1:11" ht="25.5" hidden="1">
      <c r="A3096" s="229" t="s">
        <v>261</v>
      </c>
      <c r="B3096" s="225" t="s">
        <v>58</v>
      </c>
      <c r="C3096" s="225" t="s">
        <v>50</v>
      </c>
      <c r="D3096" s="225" t="s">
        <v>161</v>
      </c>
      <c r="E3096" s="225" t="s">
        <v>223</v>
      </c>
      <c r="F3096" s="225"/>
      <c r="G3096" s="232"/>
      <c r="H3096" s="232"/>
      <c r="I3096" s="232"/>
      <c r="J3096" s="207" t="e">
        <f>#REF!+H3096+I3096+G3096</f>
        <v>#REF!</v>
      </c>
      <c r="K3096" s="198">
        <v>1</v>
      </c>
    </row>
    <row r="3097" spans="1:11" ht="38.25" hidden="1">
      <c r="A3097" s="229" t="s">
        <v>262</v>
      </c>
      <c r="B3097" s="225" t="s">
        <v>58</v>
      </c>
      <c r="C3097" s="225" t="s">
        <v>50</v>
      </c>
      <c r="D3097" s="225" t="s">
        <v>161</v>
      </c>
      <c r="E3097" s="225" t="s">
        <v>223</v>
      </c>
      <c r="F3097" s="225"/>
      <c r="G3097" s="232"/>
      <c r="H3097" s="232"/>
      <c r="I3097" s="232"/>
      <c r="J3097" s="207" t="e">
        <f>#REF!+H3097+I3097+G3097</f>
        <v>#REF!</v>
      </c>
      <c r="K3097" s="198">
        <v>1</v>
      </c>
    </row>
    <row r="3098" spans="1:11" ht="25.5" hidden="1">
      <c r="A3098" s="229" t="s">
        <v>263</v>
      </c>
      <c r="B3098" s="225" t="s">
        <v>58</v>
      </c>
      <c r="C3098" s="225" t="s">
        <v>50</v>
      </c>
      <c r="D3098" s="225" t="s">
        <v>161</v>
      </c>
      <c r="E3098" s="225" t="s">
        <v>223</v>
      </c>
      <c r="F3098" s="225"/>
      <c r="G3098" s="232"/>
      <c r="H3098" s="232"/>
      <c r="I3098" s="232"/>
      <c r="J3098" s="207" t="e">
        <f>#REF!+H3098+I3098+G3098</f>
        <v>#REF!</v>
      </c>
      <c r="K3098" s="198">
        <v>1</v>
      </c>
    </row>
    <row r="3099" spans="1:11" ht="25.5" hidden="1">
      <c r="A3099" s="229" t="s">
        <v>264</v>
      </c>
      <c r="B3099" s="225" t="s">
        <v>58</v>
      </c>
      <c r="C3099" s="225" t="s">
        <v>50</v>
      </c>
      <c r="D3099" s="225" t="s">
        <v>161</v>
      </c>
      <c r="E3099" s="225" t="s">
        <v>223</v>
      </c>
      <c r="F3099" s="225"/>
      <c r="G3099" s="232"/>
      <c r="H3099" s="232"/>
      <c r="I3099" s="232"/>
      <c r="J3099" s="207" t="e">
        <f>#REF!+H3099+I3099+G3099</f>
        <v>#REF!</v>
      </c>
      <c r="K3099" s="198">
        <v>1</v>
      </c>
    </row>
    <row r="3100" spans="1:11" hidden="1">
      <c r="A3100" s="229" t="s">
        <v>265</v>
      </c>
      <c r="B3100" s="225" t="s">
        <v>58</v>
      </c>
      <c r="C3100" s="225" t="s">
        <v>50</v>
      </c>
      <c r="D3100" s="225" t="s">
        <v>161</v>
      </c>
      <c r="E3100" s="225" t="s">
        <v>223</v>
      </c>
      <c r="F3100" s="225"/>
      <c r="G3100" s="232"/>
      <c r="H3100" s="232"/>
      <c r="I3100" s="232"/>
      <c r="J3100" s="207" t="e">
        <f>#REF!+H3100+I3100+G3100</f>
        <v>#REF!</v>
      </c>
      <c r="K3100" s="198">
        <v>1</v>
      </c>
    </row>
    <row r="3101" spans="1:11" hidden="1">
      <c r="A3101" s="229" t="s">
        <v>266</v>
      </c>
      <c r="B3101" s="225" t="s">
        <v>58</v>
      </c>
      <c r="C3101" s="225" t="s">
        <v>50</v>
      </c>
      <c r="D3101" s="225" t="s">
        <v>161</v>
      </c>
      <c r="E3101" s="225" t="s">
        <v>223</v>
      </c>
      <c r="F3101" s="225"/>
      <c r="G3101" s="232"/>
      <c r="H3101" s="232"/>
      <c r="I3101" s="232"/>
      <c r="J3101" s="207" t="e">
        <f>#REF!+H3101+I3101+G3101</f>
        <v>#REF!</v>
      </c>
      <c r="K3101" s="198">
        <v>1</v>
      </c>
    </row>
    <row r="3102" spans="1:11" ht="25.5" hidden="1">
      <c r="A3102" s="229" t="s">
        <v>267</v>
      </c>
      <c r="B3102" s="225" t="s">
        <v>58</v>
      </c>
      <c r="C3102" s="225" t="s">
        <v>50</v>
      </c>
      <c r="D3102" s="225" t="s">
        <v>161</v>
      </c>
      <c r="E3102" s="225" t="s">
        <v>223</v>
      </c>
      <c r="F3102" s="225"/>
      <c r="G3102" s="232"/>
      <c r="H3102" s="232"/>
      <c r="I3102" s="232"/>
      <c r="J3102" s="207" t="e">
        <f>#REF!+H3102+I3102+G3102</f>
        <v>#REF!</v>
      </c>
      <c r="K3102" s="198">
        <v>1</v>
      </c>
    </row>
    <row r="3103" spans="1:11" ht="25.5" hidden="1">
      <c r="A3103" s="229" t="s">
        <v>278</v>
      </c>
      <c r="B3103" s="225" t="s">
        <v>58</v>
      </c>
      <c r="C3103" s="225" t="s">
        <v>50</v>
      </c>
      <c r="D3103" s="225" t="s">
        <v>161</v>
      </c>
      <c r="E3103" s="225" t="s">
        <v>223</v>
      </c>
      <c r="F3103" s="225"/>
      <c r="G3103" s="232"/>
      <c r="H3103" s="232"/>
      <c r="I3103" s="232"/>
      <c r="J3103" s="207" t="e">
        <f>#REF!+H3103+I3103+G3103</f>
        <v>#REF!</v>
      </c>
      <c r="K3103" s="198">
        <v>1</v>
      </c>
    </row>
    <row r="3104" spans="1:11" ht="25.5" hidden="1">
      <c r="A3104" s="229" t="s">
        <v>279</v>
      </c>
      <c r="B3104" s="225" t="s">
        <v>58</v>
      </c>
      <c r="C3104" s="225" t="s">
        <v>50</v>
      </c>
      <c r="D3104" s="225" t="s">
        <v>161</v>
      </c>
      <c r="E3104" s="225" t="s">
        <v>223</v>
      </c>
      <c r="F3104" s="225"/>
      <c r="G3104" s="232"/>
      <c r="H3104" s="232"/>
      <c r="I3104" s="232"/>
      <c r="J3104" s="207" t="e">
        <f>#REF!+H3104+I3104+G3104</f>
        <v>#REF!</v>
      </c>
      <c r="K3104" s="198">
        <v>1</v>
      </c>
    </row>
    <row r="3105" spans="1:11" hidden="1">
      <c r="A3105" s="229" t="s">
        <v>280</v>
      </c>
      <c r="B3105" s="225" t="s">
        <v>58</v>
      </c>
      <c r="C3105" s="225" t="s">
        <v>50</v>
      </c>
      <c r="D3105" s="225" t="s">
        <v>161</v>
      </c>
      <c r="E3105" s="225" t="s">
        <v>223</v>
      </c>
      <c r="F3105" s="225"/>
      <c r="G3105" s="230"/>
      <c r="H3105" s="230"/>
      <c r="I3105" s="230"/>
      <c r="J3105" s="207" t="e">
        <f>#REF!+H3105+I3105+G3105</f>
        <v>#REF!</v>
      </c>
      <c r="K3105" s="198">
        <v>1</v>
      </c>
    </row>
    <row r="3106" spans="1:11" hidden="1">
      <c r="A3106" s="229" t="s">
        <v>281</v>
      </c>
      <c r="B3106" s="225" t="s">
        <v>58</v>
      </c>
      <c r="C3106" s="225" t="s">
        <v>50</v>
      </c>
      <c r="D3106" s="225" t="s">
        <v>161</v>
      </c>
      <c r="E3106" s="225" t="s">
        <v>223</v>
      </c>
      <c r="F3106" s="225"/>
      <c r="G3106" s="230"/>
      <c r="H3106" s="230"/>
      <c r="I3106" s="230"/>
      <c r="J3106" s="207" t="e">
        <f>#REF!+H3106+I3106+G3106</f>
        <v>#REF!</v>
      </c>
      <c r="K3106" s="198">
        <v>1</v>
      </c>
    </row>
    <row r="3107" spans="1:11" hidden="1">
      <c r="A3107" s="229" t="s">
        <v>220</v>
      </c>
      <c r="B3107" s="225" t="s">
        <v>58</v>
      </c>
      <c r="C3107" s="225" t="s">
        <v>50</v>
      </c>
      <c r="D3107" s="225" t="s">
        <v>161</v>
      </c>
      <c r="E3107" s="225" t="s">
        <v>223</v>
      </c>
      <c r="F3107" s="225"/>
      <c r="G3107" s="230"/>
      <c r="H3107" s="230"/>
      <c r="I3107" s="230"/>
      <c r="J3107" s="207" t="e">
        <f>#REF!+H3107+I3107+G3107</f>
        <v>#REF!</v>
      </c>
      <c r="K3107" s="198">
        <v>1</v>
      </c>
    </row>
    <row r="3108" spans="1:11" ht="13.5" hidden="1">
      <c r="A3108" s="227" t="s">
        <v>282</v>
      </c>
      <c r="B3108" s="225" t="s">
        <v>58</v>
      </c>
      <c r="C3108" s="225" t="s">
        <v>50</v>
      </c>
      <c r="D3108" s="225" t="s">
        <v>161</v>
      </c>
      <c r="E3108" s="225" t="s">
        <v>194</v>
      </c>
      <c r="F3108" s="225">
        <v>230</v>
      </c>
      <c r="G3108" s="233">
        <f>G3109+G3110</f>
        <v>0</v>
      </c>
      <c r="H3108" s="233">
        <f>H3109+H3110</f>
        <v>0</v>
      </c>
      <c r="I3108" s="233">
        <f>I3109+I3110</f>
        <v>0</v>
      </c>
      <c r="J3108" s="207" t="e">
        <f>#REF!+H3108+I3108+G3108</f>
        <v>#REF!</v>
      </c>
      <c r="K3108" s="198">
        <v>1</v>
      </c>
    </row>
    <row r="3109" spans="1:11" hidden="1">
      <c r="A3109" s="229" t="s">
        <v>283</v>
      </c>
      <c r="B3109" s="225" t="s">
        <v>58</v>
      </c>
      <c r="C3109" s="225" t="s">
        <v>50</v>
      </c>
      <c r="D3109" s="225" t="s">
        <v>161</v>
      </c>
      <c r="E3109" s="225" t="s">
        <v>284</v>
      </c>
      <c r="F3109" s="225">
        <v>231</v>
      </c>
      <c r="G3109" s="232"/>
      <c r="H3109" s="232"/>
      <c r="I3109" s="232"/>
      <c r="J3109" s="207" t="e">
        <f>#REF!+H3109+I3109+G3109</f>
        <v>#REF!</v>
      </c>
      <c r="K3109" s="198">
        <v>1</v>
      </c>
    </row>
    <row r="3110" spans="1:11" hidden="1">
      <c r="A3110" s="229" t="s">
        <v>285</v>
      </c>
      <c r="B3110" s="225" t="s">
        <v>58</v>
      </c>
      <c r="C3110" s="225" t="s">
        <v>50</v>
      </c>
      <c r="D3110" s="225" t="s">
        <v>161</v>
      </c>
      <c r="E3110" s="225" t="s">
        <v>284</v>
      </c>
      <c r="F3110" s="225">
        <v>232</v>
      </c>
      <c r="G3110" s="232"/>
      <c r="H3110" s="232"/>
      <c r="I3110" s="232"/>
      <c r="J3110" s="207" t="e">
        <f>#REF!+H3110+I3110+G3110</f>
        <v>#REF!</v>
      </c>
      <c r="K3110" s="198">
        <v>1</v>
      </c>
    </row>
    <row r="3111" spans="1:11" ht="27" hidden="1">
      <c r="A3111" s="227" t="s">
        <v>286</v>
      </c>
      <c r="B3111" s="225" t="s">
        <v>58</v>
      </c>
      <c r="C3111" s="225" t="s">
        <v>50</v>
      </c>
      <c r="D3111" s="225" t="s">
        <v>161</v>
      </c>
      <c r="E3111" s="225" t="s">
        <v>223</v>
      </c>
      <c r="F3111" s="225">
        <v>240</v>
      </c>
      <c r="G3111" s="233">
        <f>G3112+G3113</f>
        <v>0</v>
      </c>
      <c r="H3111" s="233">
        <f>H3112+H3113</f>
        <v>0</v>
      </c>
      <c r="I3111" s="233">
        <f>I3112+I3113</f>
        <v>0</v>
      </c>
      <c r="J3111" s="207" t="e">
        <f>#REF!+H3111+I3111+G3111</f>
        <v>#REF!</v>
      </c>
      <c r="K3111" s="198">
        <v>1</v>
      </c>
    </row>
    <row r="3112" spans="1:11" ht="25.5" hidden="1">
      <c r="A3112" s="229" t="s">
        <v>287</v>
      </c>
      <c r="B3112" s="225" t="s">
        <v>58</v>
      </c>
      <c r="C3112" s="225" t="s">
        <v>50</v>
      </c>
      <c r="D3112" s="225" t="s">
        <v>161</v>
      </c>
      <c r="E3112" s="225" t="s">
        <v>223</v>
      </c>
      <c r="F3112" s="225">
        <v>241</v>
      </c>
      <c r="G3112" s="232"/>
      <c r="H3112" s="232"/>
      <c r="I3112" s="232"/>
      <c r="J3112" s="207" t="e">
        <f>#REF!+H3112+I3112+G3112</f>
        <v>#REF!</v>
      </c>
      <c r="K3112" s="198">
        <v>1</v>
      </c>
    </row>
    <row r="3113" spans="1:11" ht="25.5" hidden="1">
      <c r="A3113" s="229" t="s">
        <v>292</v>
      </c>
      <c r="B3113" s="225" t="s">
        <v>58</v>
      </c>
      <c r="C3113" s="225" t="s">
        <v>50</v>
      </c>
      <c r="D3113" s="225" t="s">
        <v>161</v>
      </c>
      <c r="E3113" s="225" t="s">
        <v>223</v>
      </c>
      <c r="F3113" s="225">
        <v>242</v>
      </c>
      <c r="G3113" s="232"/>
      <c r="H3113" s="232"/>
      <c r="I3113" s="232"/>
      <c r="J3113" s="207" t="e">
        <f>#REF!+H3113+I3113+G3113</f>
        <v>#REF!</v>
      </c>
      <c r="K3113" s="198">
        <v>1</v>
      </c>
    </row>
    <row r="3114" spans="1:11" ht="27" hidden="1">
      <c r="A3114" s="227" t="s">
        <v>293</v>
      </c>
      <c r="B3114" s="225" t="s">
        <v>58</v>
      </c>
      <c r="C3114" s="225" t="s">
        <v>50</v>
      </c>
      <c r="D3114" s="225" t="s">
        <v>161</v>
      </c>
      <c r="E3114" s="225" t="s">
        <v>294</v>
      </c>
      <c r="F3114" s="225" t="s">
        <v>295</v>
      </c>
      <c r="G3114" s="233">
        <f>G3115</f>
        <v>0</v>
      </c>
      <c r="H3114" s="233">
        <f>H3115</f>
        <v>0</v>
      </c>
      <c r="I3114" s="233">
        <f>I3115</f>
        <v>0</v>
      </c>
      <c r="J3114" s="207" t="e">
        <f>#REF!+H3114+I3114+G3114</f>
        <v>#REF!</v>
      </c>
      <c r="K3114" s="198">
        <v>1</v>
      </c>
    </row>
    <row r="3115" spans="1:11" ht="25.5" hidden="1">
      <c r="A3115" s="229" t="s">
        <v>296</v>
      </c>
      <c r="B3115" s="225" t="s">
        <v>58</v>
      </c>
      <c r="C3115" s="225" t="s">
        <v>50</v>
      </c>
      <c r="D3115" s="225" t="s">
        <v>161</v>
      </c>
      <c r="E3115" s="225" t="s">
        <v>297</v>
      </c>
      <c r="F3115" s="225" t="s">
        <v>298</v>
      </c>
      <c r="G3115" s="232"/>
      <c r="H3115" s="232"/>
      <c r="I3115" s="232"/>
      <c r="J3115" s="207" t="e">
        <f>#REF!+H3115+I3115+G3115</f>
        <v>#REF!</v>
      </c>
      <c r="K3115" s="198">
        <v>1</v>
      </c>
    </row>
    <row r="3116" spans="1:11" ht="13.5" hidden="1">
      <c r="A3116" s="227" t="s">
        <v>299</v>
      </c>
      <c r="B3116" s="225" t="s">
        <v>58</v>
      </c>
      <c r="C3116" s="225" t="s">
        <v>50</v>
      </c>
      <c r="D3116" s="225" t="s">
        <v>161</v>
      </c>
      <c r="E3116" s="225" t="s">
        <v>300</v>
      </c>
      <c r="F3116" s="225">
        <v>260</v>
      </c>
      <c r="G3116" s="233">
        <f>G3117+G3120</f>
        <v>0</v>
      </c>
      <c r="H3116" s="233">
        <f>H3117+H3120</f>
        <v>0</v>
      </c>
      <c r="I3116" s="233">
        <f>I3117+I3120</f>
        <v>0</v>
      </c>
      <c r="J3116" s="207" t="e">
        <f>#REF!+H3116+I3116+G3116</f>
        <v>#REF!</v>
      </c>
      <c r="K3116" s="198">
        <v>1</v>
      </c>
    </row>
    <row r="3117" spans="1:11" ht="25.5" hidden="1">
      <c r="A3117" s="229" t="s">
        <v>301</v>
      </c>
      <c r="B3117" s="225" t="s">
        <v>58</v>
      </c>
      <c r="C3117" s="225" t="s">
        <v>50</v>
      </c>
      <c r="D3117" s="225" t="s">
        <v>161</v>
      </c>
      <c r="E3117" s="225" t="s">
        <v>302</v>
      </c>
      <c r="F3117" s="225">
        <v>262</v>
      </c>
      <c r="G3117" s="233">
        <f>G3118+G3119</f>
        <v>0</v>
      </c>
      <c r="H3117" s="233">
        <f>H3118+H3119</f>
        <v>0</v>
      </c>
      <c r="I3117" s="233">
        <f>I3118+I3119</f>
        <v>0</v>
      </c>
      <c r="J3117" s="207" t="e">
        <f>#REF!+H3117+I3117+G3117</f>
        <v>#REF!</v>
      </c>
      <c r="K3117" s="198">
        <v>1</v>
      </c>
    </row>
    <row r="3118" spans="1:11" hidden="1">
      <c r="A3118" s="229" t="s">
        <v>303</v>
      </c>
      <c r="B3118" s="225" t="s">
        <v>58</v>
      </c>
      <c r="C3118" s="225" t="s">
        <v>50</v>
      </c>
      <c r="D3118" s="225" t="s">
        <v>161</v>
      </c>
      <c r="E3118" s="225" t="s">
        <v>302</v>
      </c>
      <c r="F3118" s="225"/>
      <c r="G3118" s="230"/>
      <c r="H3118" s="230"/>
      <c r="I3118" s="230"/>
      <c r="J3118" s="207" t="e">
        <f>#REF!+H3118+I3118+G3118</f>
        <v>#REF!</v>
      </c>
      <c r="K3118" s="198">
        <v>1</v>
      </c>
    </row>
    <row r="3119" spans="1:11" hidden="1">
      <c r="A3119" s="229" t="s">
        <v>304</v>
      </c>
      <c r="B3119" s="225" t="s">
        <v>58</v>
      </c>
      <c r="C3119" s="225" t="s">
        <v>50</v>
      </c>
      <c r="D3119" s="225" t="s">
        <v>161</v>
      </c>
      <c r="E3119" s="225" t="s">
        <v>302</v>
      </c>
      <c r="F3119" s="225"/>
      <c r="G3119" s="230"/>
      <c r="H3119" s="230"/>
      <c r="I3119" s="230"/>
      <c r="J3119" s="207" t="e">
        <f>#REF!+H3119+I3119+G3119</f>
        <v>#REF!</v>
      </c>
      <c r="K3119" s="198">
        <v>1</v>
      </c>
    </row>
    <row r="3120" spans="1:11" ht="25.5" hidden="1">
      <c r="A3120" s="229" t="s">
        <v>305</v>
      </c>
      <c r="B3120" s="225" t="s">
        <v>58</v>
      </c>
      <c r="C3120" s="225" t="s">
        <v>50</v>
      </c>
      <c r="D3120" s="225" t="s">
        <v>161</v>
      </c>
      <c r="E3120" s="225" t="s">
        <v>306</v>
      </c>
      <c r="F3120" s="225" t="s">
        <v>307</v>
      </c>
      <c r="G3120" s="230"/>
      <c r="H3120" s="230"/>
      <c r="I3120" s="230"/>
      <c r="J3120" s="207" t="e">
        <f>#REF!+H3120+I3120+G3120</f>
        <v>#REF!</v>
      </c>
      <c r="K3120" s="198">
        <v>1</v>
      </c>
    </row>
    <row r="3121" spans="1:13" ht="13.5" hidden="1">
      <c r="A3121" s="227" t="s">
        <v>308</v>
      </c>
      <c r="B3121" s="225" t="s">
        <v>58</v>
      </c>
      <c r="C3121" s="225" t="s">
        <v>50</v>
      </c>
      <c r="D3121" s="225" t="s">
        <v>161</v>
      </c>
      <c r="E3121" s="225" t="s">
        <v>223</v>
      </c>
      <c r="F3121" s="225">
        <v>290</v>
      </c>
      <c r="G3121" s="228">
        <f>G3122+G3123+G3124+G3125+G3126+G3127+G3128+G3129</f>
        <v>0</v>
      </c>
      <c r="H3121" s="228">
        <f>H3122+H3123+H3124+H3125+H3126+H3127+H3128+H3129</f>
        <v>0</v>
      </c>
      <c r="I3121" s="228">
        <f>I3122+I3123+I3124+I3125+I3126+I3127+I3128+I3129</f>
        <v>0</v>
      </c>
      <c r="J3121" s="207" t="e">
        <f>#REF!+H3121+I3121+G3121</f>
        <v>#REF!</v>
      </c>
      <c r="K3121" s="198">
        <v>1</v>
      </c>
    </row>
    <row r="3122" spans="1:13" ht="25.5" hidden="1">
      <c r="A3122" s="229" t="s">
        <v>309</v>
      </c>
      <c r="B3122" s="225" t="s">
        <v>58</v>
      </c>
      <c r="C3122" s="225" t="s">
        <v>50</v>
      </c>
      <c r="D3122" s="225" t="s">
        <v>161</v>
      </c>
      <c r="E3122" s="225" t="s">
        <v>310</v>
      </c>
      <c r="F3122" s="225"/>
      <c r="G3122" s="230"/>
      <c r="H3122" s="230"/>
      <c r="I3122" s="230"/>
      <c r="J3122" s="207" t="e">
        <f>#REF!+H3122+I3122+G3122</f>
        <v>#REF!</v>
      </c>
      <c r="K3122" s="198">
        <v>1</v>
      </c>
    </row>
    <row r="3123" spans="1:13" hidden="1">
      <c r="A3123" s="229" t="s">
        <v>311</v>
      </c>
      <c r="B3123" s="225" t="s">
        <v>58</v>
      </c>
      <c r="C3123" s="225" t="s">
        <v>50</v>
      </c>
      <c r="D3123" s="225" t="s">
        <v>161</v>
      </c>
      <c r="E3123" s="225" t="s">
        <v>312</v>
      </c>
      <c r="F3123" s="225"/>
      <c r="G3123" s="232"/>
      <c r="H3123" s="232"/>
      <c r="I3123" s="232"/>
      <c r="J3123" s="207" t="e">
        <f>#REF!+H3123+I3123+G3123</f>
        <v>#REF!</v>
      </c>
      <c r="K3123" s="198">
        <v>1</v>
      </c>
    </row>
    <row r="3124" spans="1:13" hidden="1">
      <c r="A3124" s="229" t="s">
        <v>313</v>
      </c>
      <c r="B3124" s="225" t="s">
        <v>58</v>
      </c>
      <c r="C3124" s="225" t="s">
        <v>50</v>
      </c>
      <c r="D3124" s="225" t="s">
        <v>161</v>
      </c>
      <c r="E3124" s="225" t="s">
        <v>223</v>
      </c>
      <c r="F3124" s="225"/>
      <c r="G3124" s="232"/>
      <c r="H3124" s="232"/>
      <c r="I3124" s="232"/>
      <c r="J3124" s="207" t="e">
        <f>#REF!+H3124+I3124+G3124</f>
        <v>#REF!</v>
      </c>
      <c r="K3124" s="198">
        <v>1</v>
      </c>
    </row>
    <row r="3125" spans="1:13" hidden="1">
      <c r="A3125" s="229" t="s">
        <v>314</v>
      </c>
      <c r="B3125" s="225" t="s">
        <v>58</v>
      </c>
      <c r="C3125" s="225" t="s">
        <v>50</v>
      </c>
      <c r="D3125" s="225" t="s">
        <v>161</v>
      </c>
      <c r="E3125" s="225" t="s">
        <v>223</v>
      </c>
      <c r="F3125" s="225"/>
      <c r="G3125" s="232"/>
      <c r="H3125" s="232"/>
      <c r="I3125" s="232"/>
      <c r="J3125" s="207" t="e">
        <f>#REF!+H3125+I3125+G3125</f>
        <v>#REF!</v>
      </c>
      <c r="K3125" s="198">
        <v>1</v>
      </c>
    </row>
    <row r="3126" spans="1:13" hidden="1">
      <c r="A3126" s="229" t="s">
        <v>315</v>
      </c>
      <c r="B3126" s="225" t="s">
        <v>58</v>
      </c>
      <c r="C3126" s="225" t="s">
        <v>50</v>
      </c>
      <c r="D3126" s="225" t="s">
        <v>161</v>
      </c>
      <c r="E3126" s="225" t="s">
        <v>223</v>
      </c>
      <c r="F3126" s="225"/>
      <c r="G3126" s="230"/>
      <c r="H3126" s="230"/>
      <c r="I3126" s="230"/>
      <c r="J3126" s="207" t="e">
        <f>#REF!+H3126+I3126+G3126</f>
        <v>#REF!</v>
      </c>
      <c r="K3126" s="198">
        <v>1</v>
      </c>
    </row>
    <row r="3127" spans="1:13" ht="38.25" hidden="1">
      <c r="A3127" s="229" t="s">
        <v>316</v>
      </c>
      <c r="B3127" s="225" t="s">
        <v>58</v>
      </c>
      <c r="C3127" s="225" t="s">
        <v>50</v>
      </c>
      <c r="D3127" s="225" t="s">
        <v>161</v>
      </c>
      <c r="E3127" s="225" t="s">
        <v>223</v>
      </c>
      <c r="F3127" s="225"/>
      <c r="G3127" s="230"/>
      <c r="H3127" s="230"/>
      <c r="I3127" s="230"/>
      <c r="J3127" s="207" t="e">
        <f>#REF!+H3127+I3127+G3127</f>
        <v>#REF!</v>
      </c>
      <c r="K3127" s="198">
        <v>1</v>
      </c>
    </row>
    <row r="3128" spans="1:13" hidden="1">
      <c r="A3128" s="229" t="s">
        <v>317</v>
      </c>
      <c r="B3128" s="225" t="s">
        <v>58</v>
      </c>
      <c r="C3128" s="225" t="s">
        <v>50</v>
      </c>
      <c r="D3128" s="225" t="s">
        <v>161</v>
      </c>
      <c r="E3128" s="225" t="s">
        <v>223</v>
      </c>
      <c r="F3128" s="225"/>
      <c r="G3128" s="230"/>
      <c r="H3128" s="230"/>
      <c r="I3128" s="230"/>
      <c r="J3128" s="207" t="e">
        <f>#REF!+H3128+I3128+G3128</f>
        <v>#REF!</v>
      </c>
      <c r="K3128" s="198">
        <v>1</v>
      </c>
    </row>
    <row r="3129" spans="1:13" hidden="1">
      <c r="A3129" s="229" t="s">
        <v>220</v>
      </c>
      <c r="B3129" s="225" t="s">
        <v>58</v>
      </c>
      <c r="C3129" s="225" t="s">
        <v>50</v>
      </c>
      <c r="D3129" s="225" t="s">
        <v>161</v>
      </c>
      <c r="E3129" s="225" t="s">
        <v>223</v>
      </c>
      <c r="F3129" s="225"/>
      <c r="G3129" s="232"/>
      <c r="H3129" s="232"/>
      <c r="I3129" s="232"/>
      <c r="J3129" s="207" t="e">
        <f>#REF!+H3129+I3129+G3129</f>
        <v>#REF!</v>
      </c>
      <c r="K3129" s="198">
        <v>1</v>
      </c>
    </row>
    <row r="3130" spans="1:13" ht="13.5">
      <c r="A3130" s="227" t="s">
        <v>319</v>
      </c>
      <c r="B3130" s="225" t="s">
        <v>58</v>
      </c>
      <c r="C3130" s="225" t="s">
        <v>50</v>
      </c>
      <c r="D3130" s="225" t="s">
        <v>161</v>
      </c>
      <c r="E3130" s="225" t="s">
        <v>223</v>
      </c>
      <c r="F3130" s="234">
        <v>300</v>
      </c>
      <c r="G3130" s="235">
        <f>G3131+G3137+G3138</f>
        <v>20</v>
      </c>
      <c r="H3130" s="235">
        <f>H3131+H3137+H3138</f>
        <v>30</v>
      </c>
      <c r="I3130" s="235">
        <f>I3131+I3137+I3138</f>
        <v>40</v>
      </c>
      <c r="J3130" s="207">
        <f>H3130+I3130+G3130</f>
        <v>90</v>
      </c>
      <c r="K3130" s="198">
        <v>1</v>
      </c>
      <c r="L3130" s="283" t="e">
        <f>#REF!-#REF!</f>
        <v>#REF!</v>
      </c>
      <c r="M3130" s="283" t="e">
        <f>G3130-#REF!</f>
        <v>#REF!</v>
      </c>
    </row>
    <row r="3131" spans="1:13" ht="25.5" hidden="1">
      <c r="A3131" s="231" t="s">
        <v>320</v>
      </c>
      <c r="B3131" s="225" t="s">
        <v>58</v>
      </c>
      <c r="C3131" s="225" t="s">
        <v>50</v>
      </c>
      <c r="D3131" s="225" t="s">
        <v>161</v>
      </c>
      <c r="E3131" s="225" t="s">
        <v>223</v>
      </c>
      <c r="F3131" s="225">
        <v>310</v>
      </c>
      <c r="G3131" s="228">
        <f>G3132+G3133+G3134+G3135+G3136</f>
        <v>0</v>
      </c>
      <c r="H3131" s="228">
        <f>H3132+H3133+H3134+H3135+H3136</f>
        <v>0</v>
      </c>
      <c r="I3131" s="228">
        <f>I3132+I3133+I3134+I3135+I3136</f>
        <v>0</v>
      </c>
      <c r="J3131" s="207" t="e">
        <f>#REF!+H3131+I3131+G3131</f>
        <v>#REF!</v>
      </c>
      <c r="K3131" s="198">
        <v>1</v>
      </c>
    </row>
    <row r="3132" spans="1:13" ht="38.25" hidden="1">
      <c r="A3132" s="229" t="s">
        <v>321</v>
      </c>
      <c r="B3132" s="225" t="s">
        <v>58</v>
      </c>
      <c r="C3132" s="225" t="s">
        <v>50</v>
      </c>
      <c r="D3132" s="225" t="s">
        <v>161</v>
      </c>
      <c r="E3132" s="225" t="s">
        <v>223</v>
      </c>
      <c r="F3132" s="225"/>
      <c r="G3132" s="232"/>
      <c r="H3132" s="232"/>
      <c r="I3132" s="232"/>
      <c r="J3132" s="207" t="e">
        <f>#REF!+H3132+I3132+G3132</f>
        <v>#REF!</v>
      </c>
      <c r="K3132" s="198">
        <v>1</v>
      </c>
    </row>
    <row r="3133" spans="1:13" hidden="1">
      <c r="A3133" s="229" t="s">
        <v>322</v>
      </c>
      <c r="B3133" s="225" t="s">
        <v>58</v>
      </c>
      <c r="C3133" s="225" t="s">
        <v>50</v>
      </c>
      <c r="D3133" s="225" t="s">
        <v>161</v>
      </c>
      <c r="E3133" s="225"/>
      <c r="F3133" s="225"/>
      <c r="G3133" s="232"/>
      <c r="H3133" s="232"/>
      <c r="I3133" s="232"/>
      <c r="J3133" s="207" t="e">
        <f>#REF!+H3133+I3133+G3133</f>
        <v>#REF!</v>
      </c>
      <c r="K3133" s="198">
        <v>1</v>
      </c>
    </row>
    <row r="3134" spans="1:13" hidden="1">
      <c r="A3134" s="229" t="s">
        <v>323</v>
      </c>
      <c r="B3134" s="225" t="s">
        <v>58</v>
      </c>
      <c r="C3134" s="225" t="s">
        <v>50</v>
      </c>
      <c r="D3134" s="225" t="s">
        <v>161</v>
      </c>
      <c r="E3134" s="225" t="s">
        <v>223</v>
      </c>
      <c r="F3134" s="225"/>
      <c r="G3134" s="232"/>
      <c r="H3134" s="232"/>
      <c r="I3134" s="232"/>
      <c r="J3134" s="207" t="e">
        <f>#REF!+H3134+I3134+G3134</f>
        <v>#REF!</v>
      </c>
      <c r="K3134" s="198">
        <v>1</v>
      </c>
    </row>
    <row r="3135" spans="1:13" ht="38.25" hidden="1">
      <c r="A3135" s="229" t="s">
        <v>324</v>
      </c>
      <c r="B3135" s="225" t="s">
        <v>58</v>
      </c>
      <c r="C3135" s="225" t="s">
        <v>50</v>
      </c>
      <c r="D3135" s="225" t="s">
        <v>161</v>
      </c>
      <c r="E3135" s="225" t="s">
        <v>223</v>
      </c>
      <c r="F3135" s="225"/>
      <c r="G3135" s="230"/>
      <c r="H3135" s="230"/>
      <c r="I3135" s="230"/>
      <c r="J3135" s="207" t="e">
        <f>#REF!+H3135+I3135+G3135</f>
        <v>#REF!</v>
      </c>
      <c r="K3135" s="198">
        <v>1</v>
      </c>
    </row>
    <row r="3136" spans="1:13" hidden="1">
      <c r="A3136" s="229" t="s">
        <v>220</v>
      </c>
      <c r="B3136" s="225" t="s">
        <v>58</v>
      </c>
      <c r="C3136" s="225" t="s">
        <v>50</v>
      </c>
      <c r="D3136" s="225" t="s">
        <v>161</v>
      </c>
      <c r="E3136" s="225" t="s">
        <v>223</v>
      </c>
      <c r="F3136" s="225"/>
      <c r="G3136" s="232"/>
      <c r="H3136" s="232"/>
      <c r="I3136" s="232"/>
      <c r="J3136" s="207" t="e">
        <f>#REF!+H3136+I3136+G3136</f>
        <v>#REF!</v>
      </c>
      <c r="K3136" s="198">
        <v>1</v>
      </c>
    </row>
    <row r="3137" spans="1:13" hidden="1">
      <c r="A3137" s="231" t="s">
        <v>325</v>
      </c>
      <c r="B3137" s="225" t="s">
        <v>58</v>
      </c>
      <c r="C3137" s="225" t="s">
        <v>50</v>
      </c>
      <c r="D3137" s="225" t="s">
        <v>161</v>
      </c>
      <c r="E3137" s="225" t="s">
        <v>223</v>
      </c>
      <c r="F3137" s="225">
        <v>320</v>
      </c>
      <c r="G3137" s="232"/>
      <c r="H3137" s="232"/>
      <c r="I3137" s="232"/>
      <c r="J3137" s="207" t="e">
        <f>#REF!+H3137+I3137+G3137</f>
        <v>#REF!</v>
      </c>
      <c r="K3137" s="198">
        <v>1</v>
      </c>
    </row>
    <row r="3138" spans="1:13" ht="25.5">
      <c r="A3138" s="231" t="s">
        <v>326</v>
      </c>
      <c r="B3138" s="225" t="s">
        <v>58</v>
      </c>
      <c r="C3138" s="225" t="s">
        <v>50</v>
      </c>
      <c r="D3138" s="225" t="s">
        <v>161</v>
      </c>
      <c r="E3138" s="225" t="s">
        <v>223</v>
      </c>
      <c r="F3138" s="225">
        <v>340</v>
      </c>
      <c r="G3138" s="228">
        <f>G3139+G3140+G3141+G3142+G3143+G3144+G3145+G3146+G3147</f>
        <v>20</v>
      </c>
      <c r="H3138" s="228">
        <f>H3139+H3140+H3141+H3142+H3143+H3144+H3145+H3146+H3147</f>
        <v>30</v>
      </c>
      <c r="I3138" s="228">
        <f>I3139+I3140+I3141+I3142+I3143+I3144+I3145+I3146+I3147</f>
        <v>40</v>
      </c>
      <c r="J3138" s="207">
        <f>H3138+I3138+G3138</f>
        <v>90</v>
      </c>
      <c r="K3138" s="198">
        <v>1</v>
      </c>
      <c r="L3138" s="283" t="e">
        <f>#REF!-#REF!</f>
        <v>#REF!</v>
      </c>
      <c r="M3138" s="283" t="e">
        <f>G3138-#REF!</f>
        <v>#REF!</v>
      </c>
    </row>
    <row r="3139" spans="1:13" hidden="1">
      <c r="A3139" s="229" t="s">
        <v>327</v>
      </c>
      <c r="B3139" s="225" t="s">
        <v>58</v>
      </c>
      <c r="C3139" s="225" t="s">
        <v>50</v>
      </c>
      <c r="D3139" s="225" t="s">
        <v>161</v>
      </c>
      <c r="E3139" s="225" t="s">
        <v>223</v>
      </c>
      <c r="F3139" s="225"/>
      <c r="G3139" s="232"/>
      <c r="H3139" s="232"/>
      <c r="I3139" s="232"/>
      <c r="J3139" s="207" t="e">
        <f>#REF!+H3139+I3139+G3139</f>
        <v>#REF!</v>
      </c>
      <c r="K3139" s="198">
        <v>1</v>
      </c>
    </row>
    <row r="3140" spans="1:13" hidden="1">
      <c r="A3140" s="229" t="s">
        <v>328</v>
      </c>
      <c r="B3140" s="225" t="s">
        <v>58</v>
      </c>
      <c r="C3140" s="225" t="s">
        <v>50</v>
      </c>
      <c r="D3140" s="225" t="s">
        <v>161</v>
      </c>
      <c r="E3140" s="225" t="s">
        <v>223</v>
      </c>
      <c r="F3140" s="225"/>
      <c r="G3140" s="230"/>
      <c r="H3140" s="230"/>
      <c r="I3140" s="230"/>
      <c r="J3140" s="207" t="e">
        <f>#REF!+H3140+I3140+G3140</f>
        <v>#REF!</v>
      </c>
      <c r="K3140" s="198">
        <v>1</v>
      </c>
    </row>
    <row r="3141" spans="1:13" hidden="1">
      <c r="A3141" s="229" t="s">
        <v>329</v>
      </c>
      <c r="B3141" s="225" t="s">
        <v>58</v>
      </c>
      <c r="C3141" s="225" t="s">
        <v>50</v>
      </c>
      <c r="D3141" s="225" t="s">
        <v>161</v>
      </c>
      <c r="E3141" s="225" t="s">
        <v>223</v>
      </c>
      <c r="F3141" s="225"/>
      <c r="G3141" s="230"/>
      <c r="H3141" s="230"/>
      <c r="I3141" s="230"/>
      <c r="J3141" s="207" t="e">
        <f>#REF!+H3141+I3141+G3141</f>
        <v>#REF!</v>
      </c>
      <c r="K3141" s="198">
        <v>1</v>
      </c>
    </row>
    <row r="3142" spans="1:13" hidden="1">
      <c r="A3142" s="229" t="s">
        <v>330</v>
      </c>
      <c r="B3142" s="225" t="s">
        <v>58</v>
      </c>
      <c r="C3142" s="225" t="s">
        <v>50</v>
      </c>
      <c r="D3142" s="225" t="s">
        <v>161</v>
      </c>
      <c r="E3142" s="225" t="s">
        <v>223</v>
      </c>
      <c r="F3142" s="225"/>
      <c r="G3142" s="230"/>
      <c r="H3142" s="230"/>
      <c r="I3142" s="230"/>
      <c r="J3142" s="207" t="e">
        <f>#REF!+H3142+I3142+G3142</f>
        <v>#REF!</v>
      </c>
      <c r="K3142" s="198">
        <v>1</v>
      </c>
    </row>
    <row r="3143" spans="1:13" hidden="1">
      <c r="A3143" s="229" t="s">
        <v>331</v>
      </c>
      <c r="B3143" s="225" t="s">
        <v>58</v>
      </c>
      <c r="C3143" s="225" t="s">
        <v>50</v>
      </c>
      <c r="D3143" s="225" t="s">
        <v>161</v>
      </c>
      <c r="E3143" s="225" t="s">
        <v>223</v>
      </c>
      <c r="F3143" s="225"/>
      <c r="G3143" s="230"/>
      <c r="H3143" s="230"/>
      <c r="I3143" s="230"/>
      <c r="J3143" s="207" t="e">
        <f>#REF!+H3143+I3143+G3143</f>
        <v>#REF!</v>
      </c>
      <c r="K3143" s="198">
        <v>1</v>
      </c>
    </row>
    <row r="3144" spans="1:13" hidden="1">
      <c r="A3144" s="229" t="s">
        <v>332</v>
      </c>
      <c r="B3144" s="225" t="s">
        <v>58</v>
      </c>
      <c r="C3144" s="225" t="s">
        <v>50</v>
      </c>
      <c r="D3144" s="225" t="s">
        <v>161</v>
      </c>
      <c r="E3144" s="225" t="s">
        <v>223</v>
      </c>
      <c r="F3144" s="225"/>
      <c r="G3144" s="230"/>
      <c r="H3144" s="230"/>
      <c r="I3144" s="230"/>
      <c r="J3144" s="207" t="e">
        <f>#REF!+H3144+I3144+G3144</f>
        <v>#REF!</v>
      </c>
      <c r="K3144" s="198">
        <v>1</v>
      </c>
    </row>
    <row r="3145" spans="1:13" ht="25.5" hidden="1">
      <c r="A3145" s="229" t="s">
        <v>333</v>
      </c>
      <c r="B3145" s="225" t="s">
        <v>58</v>
      </c>
      <c r="C3145" s="225" t="s">
        <v>50</v>
      </c>
      <c r="D3145" s="225" t="s">
        <v>161</v>
      </c>
      <c r="E3145" s="225" t="s">
        <v>223</v>
      </c>
      <c r="F3145" s="225"/>
      <c r="G3145" s="230"/>
      <c r="H3145" s="230"/>
      <c r="I3145" s="230"/>
      <c r="J3145" s="207" t="e">
        <f>#REF!+H3145+I3145+G3145</f>
        <v>#REF!</v>
      </c>
      <c r="K3145" s="198">
        <v>1</v>
      </c>
    </row>
    <row r="3146" spans="1:13" ht="25.5" hidden="1">
      <c r="A3146" s="229" t="s">
        <v>334</v>
      </c>
      <c r="B3146" s="225" t="s">
        <v>58</v>
      </c>
      <c r="C3146" s="225" t="s">
        <v>50</v>
      </c>
      <c r="D3146" s="225" t="s">
        <v>161</v>
      </c>
      <c r="E3146" s="225" t="s">
        <v>248</v>
      </c>
      <c r="F3146" s="225"/>
      <c r="G3146" s="230"/>
      <c r="H3146" s="230"/>
      <c r="I3146" s="230"/>
      <c r="J3146" s="207" t="e">
        <f>#REF!+H3146+I3146+G3146</f>
        <v>#REF!</v>
      </c>
      <c r="K3146" s="198">
        <v>1</v>
      </c>
    </row>
    <row r="3147" spans="1:13">
      <c r="A3147" s="229" t="s">
        <v>335</v>
      </c>
      <c r="B3147" s="225" t="s">
        <v>58</v>
      </c>
      <c r="C3147" s="225" t="s">
        <v>50</v>
      </c>
      <c r="D3147" s="225" t="s">
        <v>161</v>
      </c>
      <c r="E3147" s="225" t="s">
        <v>223</v>
      </c>
      <c r="F3147" s="225"/>
      <c r="G3147" s="230">
        <v>20</v>
      </c>
      <c r="H3147" s="230">
        <v>30</v>
      </c>
      <c r="I3147" s="230">
        <v>40</v>
      </c>
      <c r="J3147" s="207">
        <f>H3147+I3147+G3147</f>
        <v>90</v>
      </c>
      <c r="K3147" s="198">
        <v>1</v>
      </c>
      <c r="L3147" s="283" t="e">
        <f>#REF!-#REF!</f>
        <v>#REF!</v>
      </c>
      <c r="M3147" s="283" t="e">
        <f>G3147-#REF!</f>
        <v>#REF!</v>
      </c>
    </row>
    <row r="3148" spans="1:13" ht="25.5">
      <c r="A3148" s="208" t="s">
        <v>390</v>
      </c>
      <c r="B3148" s="215" t="s">
        <v>48</v>
      </c>
      <c r="C3148" s="216"/>
      <c r="D3148" s="216"/>
      <c r="E3148" s="216"/>
      <c r="F3148" s="216"/>
      <c r="G3148" s="217">
        <f t="shared" ref="G3148:I3149" si="4">G3149</f>
        <v>0</v>
      </c>
      <c r="H3148" s="217">
        <f t="shared" si="4"/>
        <v>0</v>
      </c>
      <c r="I3148" s="217">
        <f t="shared" si="4"/>
        <v>0</v>
      </c>
      <c r="J3148" s="207">
        <f>H3148+I3148+G3148</f>
        <v>0</v>
      </c>
      <c r="K3148" s="198">
        <v>1</v>
      </c>
      <c r="L3148" s="283" t="e">
        <f>#REF!-#REF!</f>
        <v>#REF!</v>
      </c>
      <c r="M3148" s="283" t="e">
        <f>G3148-#REF!</f>
        <v>#REF!</v>
      </c>
    </row>
    <row r="3149" spans="1:13" ht="25.5">
      <c r="A3149" s="218" t="s">
        <v>391</v>
      </c>
      <c r="B3149" s="219" t="s">
        <v>48</v>
      </c>
      <c r="C3149" s="219" t="s">
        <v>50</v>
      </c>
      <c r="D3149" s="219"/>
      <c r="E3149" s="219"/>
      <c r="F3149" s="219"/>
      <c r="G3149" s="220">
        <f t="shared" si="4"/>
        <v>0</v>
      </c>
      <c r="H3149" s="220">
        <f t="shared" si="4"/>
        <v>0</v>
      </c>
      <c r="I3149" s="220">
        <f t="shared" si="4"/>
        <v>0</v>
      </c>
      <c r="J3149" s="207">
        <f>H3149+I3149+G3149</f>
        <v>0</v>
      </c>
      <c r="K3149" s="198">
        <v>1</v>
      </c>
      <c r="L3149" s="283" t="e">
        <f>#REF!-#REF!</f>
        <v>#REF!</v>
      </c>
      <c r="M3149" s="283" t="e">
        <f>G3149-#REF!</f>
        <v>#REF!</v>
      </c>
    </row>
    <row r="3150" spans="1:13">
      <c r="A3150" s="221" t="s">
        <v>392</v>
      </c>
      <c r="B3150" s="222" t="s">
        <v>48</v>
      </c>
      <c r="C3150" s="222" t="s">
        <v>175</v>
      </c>
      <c r="D3150" s="222" t="s">
        <v>160</v>
      </c>
      <c r="E3150" s="222"/>
      <c r="F3150" s="222"/>
      <c r="G3150" s="223">
        <f>G3151+G3218</f>
        <v>0</v>
      </c>
      <c r="H3150" s="223">
        <f>H3151+H3218</f>
        <v>0</v>
      </c>
      <c r="I3150" s="223">
        <f>I3151+I3218</f>
        <v>0</v>
      </c>
      <c r="J3150" s="207">
        <f>H3150+I3150+G3150</f>
        <v>0</v>
      </c>
      <c r="K3150" s="198">
        <v>1</v>
      </c>
      <c r="L3150" s="283" t="e">
        <f>#REF!-#REF!</f>
        <v>#REF!</v>
      </c>
      <c r="M3150" s="283" t="e">
        <f>G3150-#REF!</f>
        <v>#REF!</v>
      </c>
    </row>
    <row r="3151" spans="1:13">
      <c r="A3151" s="224" t="s">
        <v>212</v>
      </c>
      <c r="B3151" s="225" t="s">
        <v>393</v>
      </c>
      <c r="C3151" s="225" t="s">
        <v>50</v>
      </c>
      <c r="D3151" s="225" t="s">
        <v>160</v>
      </c>
      <c r="E3151" s="225"/>
      <c r="F3151" s="225" t="s">
        <v>152</v>
      </c>
      <c r="G3151" s="226">
        <f>G3152+G3158+G3196+G3199+G3202+G3204+G3209</f>
        <v>0</v>
      </c>
      <c r="H3151" s="226">
        <f>H3152+H3158+H3196+H3199+H3202+H3204+H3209</f>
        <v>0</v>
      </c>
      <c r="I3151" s="226">
        <f>I3152+I3158+I3196+I3199+I3202+I3204+I3209</f>
        <v>0</v>
      </c>
      <c r="J3151" s="207">
        <f>H3151+I3151+G3151</f>
        <v>0</v>
      </c>
      <c r="K3151" s="198">
        <v>1</v>
      </c>
      <c r="L3151" s="283" t="e">
        <f>#REF!-#REF!</f>
        <v>#REF!</v>
      </c>
      <c r="M3151" s="283" t="e">
        <f>G3151-#REF!</f>
        <v>#REF!</v>
      </c>
    </row>
    <row r="3152" spans="1:13" ht="27" hidden="1">
      <c r="A3152" s="227" t="s">
        <v>213</v>
      </c>
      <c r="B3152" s="225" t="s">
        <v>48</v>
      </c>
      <c r="C3152" s="225" t="s">
        <v>50</v>
      </c>
      <c r="D3152" s="225" t="s">
        <v>160</v>
      </c>
      <c r="E3152" s="225" t="s">
        <v>214</v>
      </c>
      <c r="F3152" s="225"/>
      <c r="G3152" s="228">
        <f>G3153+G3154+G3157</f>
        <v>0</v>
      </c>
      <c r="H3152" s="228">
        <f>H3153+H3154+H3157</f>
        <v>0</v>
      </c>
      <c r="I3152" s="228">
        <f>I3153+I3154+I3157</f>
        <v>0</v>
      </c>
      <c r="J3152" s="207" t="e">
        <f>#REF!+H3152+I3152+G3152</f>
        <v>#REF!</v>
      </c>
      <c r="K3152" s="198">
        <v>1</v>
      </c>
    </row>
    <row r="3153" spans="1:11" hidden="1">
      <c r="A3153" s="229" t="s">
        <v>216</v>
      </c>
      <c r="B3153" s="225" t="s">
        <v>48</v>
      </c>
      <c r="C3153" s="225" t="s">
        <v>50</v>
      </c>
      <c r="D3153" s="225" t="s">
        <v>160</v>
      </c>
      <c r="E3153" s="225" t="s">
        <v>217</v>
      </c>
      <c r="F3153" s="225">
        <v>211</v>
      </c>
      <c r="G3153" s="230"/>
      <c r="H3153" s="230"/>
      <c r="I3153" s="230"/>
      <c r="J3153" s="207" t="e">
        <f>#REF!+H3153+I3153+G3153</f>
        <v>#REF!</v>
      </c>
      <c r="K3153" s="198">
        <v>1</v>
      </c>
    </row>
    <row r="3154" spans="1:11" hidden="1">
      <c r="A3154" s="231" t="s">
        <v>218</v>
      </c>
      <c r="B3154" s="225" t="s">
        <v>48</v>
      </c>
      <c r="C3154" s="225" t="s">
        <v>50</v>
      </c>
      <c r="D3154" s="225" t="s">
        <v>160</v>
      </c>
      <c r="E3154" s="225" t="s">
        <v>217</v>
      </c>
      <c r="F3154" s="225">
        <v>212</v>
      </c>
      <c r="G3154" s="228">
        <f>G3155+G3156</f>
        <v>0</v>
      </c>
      <c r="H3154" s="228">
        <f>H3155+H3156</f>
        <v>0</v>
      </c>
      <c r="I3154" s="228">
        <f>I3155+I3156</f>
        <v>0</v>
      </c>
      <c r="J3154" s="207" t="e">
        <f>#REF!+H3154+I3154+G3154</f>
        <v>#REF!</v>
      </c>
      <c r="K3154" s="198">
        <v>1</v>
      </c>
    </row>
    <row r="3155" spans="1:11" hidden="1">
      <c r="A3155" s="229" t="s">
        <v>219</v>
      </c>
      <c r="B3155" s="225" t="s">
        <v>48</v>
      </c>
      <c r="C3155" s="225" t="s">
        <v>50</v>
      </c>
      <c r="D3155" s="225" t="s">
        <v>160</v>
      </c>
      <c r="E3155" s="225" t="s">
        <v>217</v>
      </c>
      <c r="F3155" s="225"/>
      <c r="G3155" s="230"/>
      <c r="H3155" s="230"/>
      <c r="I3155" s="230"/>
      <c r="J3155" s="207" t="e">
        <f>#REF!+H3155+I3155+G3155</f>
        <v>#REF!</v>
      </c>
      <c r="K3155" s="198">
        <v>1</v>
      </c>
    </row>
    <row r="3156" spans="1:11" hidden="1">
      <c r="A3156" s="229" t="s">
        <v>220</v>
      </c>
      <c r="B3156" s="225" t="s">
        <v>48</v>
      </c>
      <c r="C3156" s="225" t="s">
        <v>50</v>
      </c>
      <c r="D3156" s="225" t="s">
        <v>160</v>
      </c>
      <c r="E3156" s="225" t="s">
        <v>217</v>
      </c>
      <c r="F3156" s="225"/>
      <c r="G3156" s="232"/>
      <c r="H3156" s="232"/>
      <c r="I3156" s="232"/>
      <c r="J3156" s="207" t="e">
        <f>#REF!+H3156+I3156+G3156</f>
        <v>#REF!</v>
      </c>
      <c r="K3156" s="198">
        <v>1</v>
      </c>
    </row>
    <row r="3157" spans="1:11" hidden="1">
      <c r="A3157" s="260" t="s">
        <v>221</v>
      </c>
      <c r="B3157" s="225" t="s">
        <v>48</v>
      </c>
      <c r="C3157" s="225" t="s">
        <v>50</v>
      </c>
      <c r="D3157" s="225" t="s">
        <v>160</v>
      </c>
      <c r="E3157" s="225" t="s">
        <v>217</v>
      </c>
      <c r="F3157" s="225">
        <v>213</v>
      </c>
      <c r="G3157" s="230"/>
      <c r="H3157" s="230"/>
      <c r="I3157" s="230"/>
      <c r="J3157" s="207" t="e">
        <f>#REF!+H3157+I3157+G3157</f>
        <v>#REF!</v>
      </c>
      <c r="K3157" s="198">
        <v>1</v>
      </c>
    </row>
    <row r="3158" spans="1:11" ht="13.5" hidden="1">
      <c r="A3158" s="227" t="s">
        <v>222</v>
      </c>
      <c r="B3158" s="225" t="s">
        <v>48</v>
      </c>
      <c r="C3158" s="225" t="s">
        <v>50</v>
      </c>
      <c r="D3158" s="225" t="s">
        <v>160</v>
      </c>
      <c r="E3158" s="225" t="s">
        <v>223</v>
      </c>
      <c r="F3158" s="225">
        <v>220</v>
      </c>
      <c r="G3158" s="228">
        <f>G3159+G3160+G3163+G3168+G3169+G3179</f>
        <v>0</v>
      </c>
      <c r="H3158" s="228">
        <f>H3159+H3160+H3163+H3168+H3169+H3179</f>
        <v>0</v>
      </c>
      <c r="I3158" s="228">
        <f>I3159+I3160+I3163+I3168+I3169+I3179</f>
        <v>0</v>
      </c>
      <c r="J3158" s="207" t="e">
        <f>#REF!+H3158+I3158+G3158</f>
        <v>#REF!</v>
      </c>
      <c r="K3158" s="198">
        <v>1</v>
      </c>
    </row>
    <row r="3159" spans="1:11" hidden="1">
      <c r="A3159" s="229" t="s">
        <v>224</v>
      </c>
      <c r="B3159" s="225" t="s">
        <v>48</v>
      </c>
      <c r="C3159" s="225" t="s">
        <v>50</v>
      </c>
      <c r="D3159" s="225" t="s">
        <v>160</v>
      </c>
      <c r="E3159" s="225" t="s">
        <v>223</v>
      </c>
      <c r="F3159" s="225">
        <v>221</v>
      </c>
      <c r="G3159" s="230"/>
      <c r="H3159" s="230"/>
      <c r="I3159" s="230"/>
      <c r="J3159" s="207" t="e">
        <f>#REF!+H3159+I3159+G3159</f>
        <v>#REF!</v>
      </c>
      <c r="K3159" s="198">
        <v>1</v>
      </c>
    </row>
    <row r="3160" spans="1:11" ht="13.5" hidden="1">
      <c r="A3160" s="227" t="s">
        <v>225</v>
      </c>
      <c r="B3160" s="225" t="s">
        <v>48</v>
      </c>
      <c r="C3160" s="225" t="s">
        <v>50</v>
      </c>
      <c r="D3160" s="225" t="s">
        <v>160</v>
      </c>
      <c r="E3160" s="225" t="s">
        <v>223</v>
      </c>
      <c r="F3160" s="225">
        <v>222</v>
      </c>
      <c r="G3160" s="233">
        <f>G3161+G3162</f>
        <v>0</v>
      </c>
      <c r="H3160" s="233">
        <f>H3161+H3162</f>
        <v>0</v>
      </c>
      <c r="I3160" s="233">
        <f>I3161+I3162</f>
        <v>0</v>
      </c>
      <c r="J3160" s="207" t="e">
        <f>#REF!+H3160+I3160+G3160</f>
        <v>#REF!</v>
      </c>
      <c r="K3160" s="198">
        <v>1</v>
      </c>
    </row>
    <row r="3161" spans="1:11" hidden="1">
      <c r="A3161" s="229" t="s">
        <v>226</v>
      </c>
      <c r="B3161" s="225" t="s">
        <v>48</v>
      </c>
      <c r="C3161" s="225" t="s">
        <v>50</v>
      </c>
      <c r="D3161" s="225" t="s">
        <v>160</v>
      </c>
      <c r="E3161" s="225" t="s">
        <v>223</v>
      </c>
      <c r="F3161" s="225"/>
      <c r="G3161" s="232"/>
      <c r="H3161" s="232"/>
      <c r="I3161" s="232"/>
      <c r="J3161" s="207" t="e">
        <f>#REF!+H3161+I3161+G3161</f>
        <v>#REF!</v>
      </c>
      <c r="K3161" s="198">
        <v>1</v>
      </c>
    </row>
    <row r="3162" spans="1:11" ht="25.5" hidden="1">
      <c r="A3162" s="229" t="s">
        <v>227</v>
      </c>
      <c r="B3162" s="225" t="s">
        <v>48</v>
      </c>
      <c r="C3162" s="225" t="s">
        <v>50</v>
      </c>
      <c r="D3162" s="225" t="s">
        <v>160</v>
      </c>
      <c r="E3162" s="225" t="s">
        <v>223</v>
      </c>
      <c r="F3162" s="225"/>
      <c r="G3162" s="232"/>
      <c r="H3162" s="232"/>
      <c r="I3162" s="232"/>
      <c r="J3162" s="207" t="e">
        <f>#REF!+H3162+I3162+G3162</f>
        <v>#REF!</v>
      </c>
      <c r="K3162" s="198">
        <v>1</v>
      </c>
    </row>
    <row r="3163" spans="1:11" ht="13.5" hidden="1">
      <c r="A3163" s="227" t="s">
        <v>228</v>
      </c>
      <c r="B3163" s="225" t="s">
        <v>48</v>
      </c>
      <c r="C3163" s="225" t="s">
        <v>50</v>
      </c>
      <c r="D3163" s="225" t="s">
        <v>160</v>
      </c>
      <c r="E3163" s="225" t="s">
        <v>223</v>
      </c>
      <c r="F3163" s="225">
        <v>223</v>
      </c>
      <c r="G3163" s="228">
        <f>G3164+G3165+G3166+G3167</f>
        <v>0</v>
      </c>
      <c r="H3163" s="228">
        <f>H3164+H3165+H3166+H3167</f>
        <v>0</v>
      </c>
      <c r="I3163" s="228">
        <f>I3164+I3165+I3166+I3167</f>
        <v>0</v>
      </c>
      <c r="J3163" s="207" t="e">
        <f>#REF!+H3163+I3163+G3163</f>
        <v>#REF!</v>
      </c>
      <c r="K3163" s="198">
        <v>1</v>
      </c>
    </row>
    <row r="3164" spans="1:11" hidden="1">
      <c r="A3164" s="229" t="s">
        <v>229</v>
      </c>
      <c r="B3164" s="225" t="s">
        <v>48</v>
      </c>
      <c r="C3164" s="225" t="s">
        <v>50</v>
      </c>
      <c r="D3164" s="225" t="s">
        <v>160</v>
      </c>
      <c r="E3164" s="225" t="s">
        <v>223</v>
      </c>
      <c r="F3164" s="225"/>
      <c r="G3164" s="230"/>
      <c r="H3164" s="230"/>
      <c r="I3164" s="230"/>
      <c r="J3164" s="207" t="e">
        <f>#REF!+H3164+I3164+G3164</f>
        <v>#REF!</v>
      </c>
      <c r="K3164" s="198">
        <v>1</v>
      </c>
    </row>
    <row r="3165" spans="1:11" hidden="1">
      <c r="A3165" s="229" t="s">
        <v>230</v>
      </c>
      <c r="B3165" s="225" t="s">
        <v>48</v>
      </c>
      <c r="C3165" s="225" t="s">
        <v>50</v>
      </c>
      <c r="D3165" s="225" t="s">
        <v>160</v>
      </c>
      <c r="E3165" s="225" t="s">
        <v>223</v>
      </c>
      <c r="F3165" s="225"/>
      <c r="G3165" s="230"/>
      <c r="H3165" s="230"/>
      <c r="I3165" s="230"/>
      <c r="J3165" s="207" t="e">
        <f>#REF!+H3165+I3165+G3165</f>
        <v>#REF!</v>
      </c>
      <c r="K3165" s="198">
        <v>1</v>
      </c>
    </row>
    <row r="3166" spans="1:11" hidden="1">
      <c r="A3166" s="229" t="s">
        <v>231</v>
      </c>
      <c r="B3166" s="225" t="s">
        <v>48</v>
      </c>
      <c r="C3166" s="225" t="s">
        <v>50</v>
      </c>
      <c r="D3166" s="225" t="s">
        <v>160</v>
      </c>
      <c r="E3166" s="225" t="s">
        <v>223</v>
      </c>
      <c r="F3166" s="225"/>
      <c r="G3166" s="230"/>
      <c r="H3166" s="230"/>
      <c r="I3166" s="230"/>
      <c r="J3166" s="207" t="e">
        <f>#REF!+H3166+I3166+G3166</f>
        <v>#REF!</v>
      </c>
      <c r="K3166" s="198">
        <v>1</v>
      </c>
    </row>
    <row r="3167" spans="1:11" hidden="1">
      <c r="A3167" s="229" t="s">
        <v>232</v>
      </c>
      <c r="B3167" s="225" t="s">
        <v>48</v>
      </c>
      <c r="C3167" s="225" t="s">
        <v>50</v>
      </c>
      <c r="D3167" s="225" t="s">
        <v>160</v>
      </c>
      <c r="E3167" s="225" t="s">
        <v>223</v>
      </c>
      <c r="F3167" s="225"/>
      <c r="G3167" s="230"/>
      <c r="H3167" s="230"/>
      <c r="I3167" s="230"/>
      <c r="J3167" s="207" t="e">
        <f>#REF!+H3167+I3167+G3167</f>
        <v>#REF!</v>
      </c>
      <c r="K3167" s="198">
        <v>1</v>
      </c>
    </row>
    <row r="3168" spans="1:11" ht="13.5" hidden="1">
      <c r="A3168" s="227" t="s">
        <v>233</v>
      </c>
      <c r="B3168" s="225" t="s">
        <v>48</v>
      </c>
      <c r="C3168" s="225" t="s">
        <v>50</v>
      </c>
      <c r="D3168" s="225" t="s">
        <v>160</v>
      </c>
      <c r="E3168" s="225" t="s">
        <v>223</v>
      </c>
      <c r="F3168" s="225">
        <v>224</v>
      </c>
      <c r="G3168" s="232"/>
      <c r="H3168" s="232"/>
      <c r="I3168" s="232"/>
      <c r="J3168" s="207" t="e">
        <f>#REF!+H3168+I3168+G3168</f>
        <v>#REF!</v>
      </c>
      <c r="K3168" s="198">
        <v>1</v>
      </c>
    </row>
    <row r="3169" spans="1:11" ht="13.5" hidden="1">
      <c r="A3169" s="227" t="s">
        <v>234</v>
      </c>
      <c r="B3169" s="225" t="s">
        <v>48</v>
      </c>
      <c r="C3169" s="225" t="s">
        <v>50</v>
      </c>
      <c r="D3169" s="225" t="s">
        <v>160</v>
      </c>
      <c r="E3169" s="225" t="s">
        <v>223</v>
      </c>
      <c r="F3169" s="225">
        <v>225</v>
      </c>
      <c r="G3169" s="228">
        <f>G3170+G3171+G3172+G3173+G3174+G3175+G3176+G3177+G3178</f>
        <v>0</v>
      </c>
      <c r="H3169" s="228">
        <f>H3170+H3171+H3172+H3173+H3174+H3175+H3176+H3177+H3178</f>
        <v>0</v>
      </c>
      <c r="I3169" s="228">
        <f>I3170+I3171+I3172+I3173+I3174+I3175+I3176+I3177+I3178</f>
        <v>0</v>
      </c>
      <c r="J3169" s="207" t="e">
        <f>#REF!+H3169+I3169+G3169</f>
        <v>#REF!</v>
      </c>
      <c r="K3169" s="198">
        <v>1</v>
      </c>
    </row>
    <row r="3170" spans="1:11" ht="38.25" hidden="1">
      <c r="A3170" s="229" t="s">
        <v>235</v>
      </c>
      <c r="B3170" s="225" t="s">
        <v>48</v>
      </c>
      <c r="C3170" s="225" t="s">
        <v>50</v>
      </c>
      <c r="D3170" s="225" t="s">
        <v>160</v>
      </c>
      <c r="E3170" s="225" t="s">
        <v>223</v>
      </c>
      <c r="F3170" s="225"/>
      <c r="G3170" s="232"/>
      <c r="H3170" s="232"/>
      <c r="I3170" s="232"/>
      <c r="J3170" s="207" t="e">
        <f>#REF!+H3170+I3170+G3170</f>
        <v>#REF!</v>
      </c>
      <c r="K3170" s="198">
        <v>1</v>
      </c>
    </row>
    <row r="3171" spans="1:11" hidden="1">
      <c r="A3171" s="229" t="s">
        <v>236</v>
      </c>
      <c r="B3171" s="225" t="s">
        <v>48</v>
      </c>
      <c r="C3171" s="225" t="s">
        <v>50</v>
      </c>
      <c r="D3171" s="225" t="s">
        <v>160</v>
      </c>
      <c r="E3171" s="225" t="s">
        <v>223</v>
      </c>
      <c r="F3171" s="225"/>
      <c r="G3171" s="230"/>
      <c r="H3171" s="230"/>
      <c r="I3171" s="230"/>
      <c r="J3171" s="207" t="e">
        <f>#REF!+H3171+I3171+G3171</f>
        <v>#REF!</v>
      </c>
      <c r="K3171" s="198">
        <v>1</v>
      </c>
    </row>
    <row r="3172" spans="1:11" hidden="1">
      <c r="A3172" s="229" t="s">
        <v>237</v>
      </c>
      <c r="B3172" s="225" t="s">
        <v>48</v>
      </c>
      <c r="C3172" s="225" t="s">
        <v>50</v>
      </c>
      <c r="D3172" s="225" t="s">
        <v>160</v>
      </c>
      <c r="E3172" s="225" t="s">
        <v>223</v>
      </c>
      <c r="F3172" s="225"/>
      <c r="G3172" s="232"/>
      <c r="H3172" s="232"/>
      <c r="I3172" s="232"/>
      <c r="J3172" s="207" t="e">
        <f>#REF!+H3172+I3172+G3172</f>
        <v>#REF!</v>
      </c>
      <c r="K3172" s="198">
        <v>1</v>
      </c>
    </row>
    <row r="3173" spans="1:11" hidden="1">
      <c r="A3173" s="229" t="s">
        <v>238</v>
      </c>
      <c r="B3173" s="225" t="s">
        <v>48</v>
      </c>
      <c r="C3173" s="225" t="s">
        <v>50</v>
      </c>
      <c r="D3173" s="225" t="s">
        <v>160</v>
      </c>
      <c r="E3173" s="225" t="s">
        <v>223</v>
      </c>
      <c r="F3173" s="225"/>
      <c r="G3173" s="230"/>
      <c r="H3173" s="230"/>
      <c r="I3173" s="230"/>
      <c r="J3173" s="207" t="e">
        <f>#REF!+H3173+I3173+G3173</f>
        <v>#REF!</v>
      </c>
      <c r="K3173" s="198">
        <v>1</v>
      </c>
    </row>
    <row r="3174" spans="1:11" ht="38.25" hidden="1">
      <c r="A3174" s="229" t="s">
        <v>239</v>
      </c>
      <c r="B3174" s="225" t="s">
        <v>48</v>
      </c>
      <c r="C3174" s="225" t="s">
        <v>50</v>
      </c>
      <c r="D3174" s="225" t="s">
        <v>160</v>
      </c>
      <c r="E3174" s="225" t="s">
        <v>223</v>
      </c>
      <c r="F3174" s="225"/>
      <c r="G3174" s="230"/>
      <c r="H3174" s="230"/>
      <c r="I3174" s="230"/>
      <c r="J3174" s="207" t="e">
        <f>#REF!+H3174+I3174+G3174</f>
        <v>#REF!</v>
      </c>
      <c r="K3174" s="198">
        <v>1</v>
      </c>
    </row>
    <row r="3175" spans="1:11" hidden="1">
      <c r="A3175" s="229" t="s">
        <v>240</v>
      </c>
      <c r="B3175" s="225" t="s">
        <v>48</v>
      </c>
      <c r="C3175" s="225" t="s">
        <v>50</v>
      </c>
      <c r="D3175" s="225" t="s">
        <v>160</v>
      </c>
      <c r="E3175" s="225" t="s">
        <v>223</v>
      </c>
      <c r="F3175" s="225"/>
      <c r="G3175" s="232"/>
      <c r="H3175" s="232"/>
      <c r="I3175" s="232"/>
      <c r="J3175" s="207" t="e">
        <f>#REF!+H3175+I3175+G3175</f>
        <v>#REF!</v>
      </c>
      <c r="K3175" s="198">
        <v>1</v>
      </c>
    </row>
    <row r="3176" spans="1:11" ht="51" hidden="1">
      <c r="A3176" s="229" t="s">
        <v>241</v>
      </c>
      <c r="B3176" s="225" t="s">
        <v>48</v>
      </c>
      <c r="C3176" s="225" t="s">
        <v>50</v>
      </c>
      <c r="D3176" s="225" t="s">
        <v>160</v>
      </c>
      <c r="E3176" s="225" t="s">
        <v>223</v>
      </c>
      <c r="F3176" s="225"/>
      <c r="G3176" s="232"/>
      <c r="H3176" s="232"/>
      <c r="I3176" s="232"/>
      <c r="J3176" s="207" t="e">
        <f>#REF!+H3176+I3176+G3176</f>
        <v>#REF!</v>
      </c>
      <c r="K3176" s="198">
        <v>1</v>
      </c>
    </row>
    <row r="3177" spans="1:11" hidden="1">
      <c r="A3177" s="229" t="s">
        <v>242</v>
      </c>
      <c r="B3177" s="225" t="s">
        <v>48</v>
      </c>
      <c r="C3177" s="225" t="s">
        <v>50</v>
      </c>
      <c r="D3177" s="225" t="s">
        <v>160</v>
      </c>
      <c r="E3177" s="225" t="s">
        <v>223</v>
      </c>
      <c r="F3177" s="225"/>
      <c r="G3177" s="232"/>
      <c r="H3177" s="232"/>
      <c r="I3177" s="232"/>
      <c r="J3177" s="207" t="e">
        <f>#REF!+H3177+I3177+G3177</f>
        <v>#REF!</v>
      </c>
      <c r="K3177" s="198">
        <v>1</v>
      </c>
    </row>
    <row r="3178" spans="1:11" hidden="1">
      <c r="A3178" s="229" t="s">
        <v>220</v>
      </c>
      <c r="B3178" s="225" t="s">
        <v>48</v>
      </c>
      <c r="C3178" s="225" t="s">
        <v>50</v>
      </c>
      <c r="D3178" s="225" t="s">
        <v>160</v>
      </c>
      <c r="E3178" s="225" t="s">
        <v>223</v>
      </c>
      <c r="F3178" s="225"/>
      <c r="G3178" s="232"/>
      <c r="H3178" s="232"/>
      <c r="I3178" s="232"/>
      <c r="J3178" s="207" t="e">
        <f>#REF!+H3178+I3178+G3178</f>
        <v>#REF!</v>
      </c>
      <c r="K3178" s="198">
        <v>1</v>
      </c>
    </row>
    <row r="3179" spans="1:11" ht="13.5" hidden="1">
      <c r="A3179" s="227" t="s">
        <v>243</v>
      </c>
      <c r="B3179" s="225" t="s">
        <v>48</v>
      </c>
      <c r="C3179" s="225" t="s">
        <v>50</v>
      </c>
      <c r="D3179" s="225" t="s">
        <v>160</v>
      </c>
      <c r="E3179" s="225" t="s">
        <v>223</v>
      </c>
      <c r="F3179" s="225">
        <v>226</v>
      </c>
      <c r="G3179" s="228">
        <f>G3180+G3181+G3182+G3183+G3184+G3185+G3186+G3187+G3188+G3189+G3190+G3191+G3192+G3193+G3194+G3195</f>
        <v>0</v>
      </c>
      <c r="H3179" s="228">
        <f>H3180+H3181+H3182+H3183+H3184+H3185+H3186+H3187+H3188+H3189+H3190+H3191+H3192+H3193+H3194+H3195</f>
        <v>0</v>
      </c>
      <c r="I3179" s="228">
        <f>I3180+I3181+I3182+I3183+I3184+I3185+I3186+I3187+I3188+I3189+I3190+I3191+I3192+I3193+I3194+I3195</f>
        <v>0</v>
      </c>
      <c r="J3179" s="207" t="e">
        <f>#REF!+H3179+I3179+G3179</f>
        <v>#REF!</v>
      </c>
      <c r="K3179" s="198">
        <v>1</v>
      </c>
    </row>
    <row r="3180" spans="1:11" ht="51" hidden="1">
      <c r="A3180" s="229" t="s">
        <v>244</v>
      </c>
      <c r="B3180" s="225" t="s">
        <v>48</v>
      </c>
      <c r="C3180" s="225" t="s">
        <v>50</v>
      </c>
      <c r="D3180" s="225" t="s">
        <v>160</v>
      </c>
      <c r="E3180" s="225" t="s">
        <v>223</v>
      </c>
      <c r="F3180" s="225"/>
      <c r="G3180" s="230"/>
      <c r="H3180" s="230"/>
      <c r="I3180" s="230"/>
      <c r="J3180" s="207" t="e">
        <f>#REF!+H3180+I3180+G3180</f>
        <v>#REF!</v>
      </c>
      <c r="K3180" s="198">
        <v>1</v>
      </c>
    </row>
    <row r="3181" spans="1:11" hidden="1">
      <c r="A3181" s="229" t="s">
        <v>245</v>
      </c>
      <c r="B3181" s="225" t="s">
        <v>48</v>
      </c>
      <c r="C3181" s="225" t="s">
        <v>50</v>
      </c>
      <c r="D3181" s="225" t="s">
        <v>160</v>
      </c>
      <c r="E3181" s="225" t="s">
        <v>223</v>
      </c>
      <c r="F3181" s="225"/>
      <c r="G3181" s="230"/>
      <c r="H3181" s="230"/>
      <c r="I3181" s="230"/>
      <c r="J3181" s="207" t="e">
        <f>#REF!+H3181+I3181+G3181</f>
        <v>#REF!</v>
      </c>
      <c r="K3181" s="198">
        <v>1</v>
      </c>
    </row>
    <row r="3182" spans="1:11" ht="25.5" hidden="1">
      <c r="A3182" s="229" t="s">
        <v>246</v>
      </c>
      <c r="B3182" s="225" t="s">
        <v>48</v>
      </c>
      <c r="C3182" s="225" t="s">
        <v>50</v>
      </c>
      <c r="D3182" s="225" t="s">
        <v>160</v>
      </c>
      <c r="E3182" s="225" t="s">
        <v>223</v>
      </c>
      <c r="F3182" s="225"/>
      <c r="G3182" s="230"/>
      <c r="H3182" s="230"/>
      <c r="I3182" s="230"/>
      <c r="J3182" s="207" t="e">
        <f>#REF!+H3182+I3182+G3182</f>
        <v>#REF!</v>
      </c>
      <c r="K3182" s="198">
        <v>1</v>
      </c>
    </row>
    <row r="3183" spans="1:11" hidden="1">
      <c r="A3183" s="229" t="s">
        <v>247</v>
      </c>
      <c r="B3183" s="225" t="s">
        <v>48</v>
      </c>
      <c r="C3183" s="225" t="s">
        <v>50</v>
      </c>
      <c r="D3183" s="225" t="s">
        <v>160</v>
      </c>
      <c r="E3183" s="225" t="s">
        <v>248</v>
      </c>
      <c r="F3183" s="225"/>
      <c r="G3183" s="232"/>
      <c r="H3183" s="232"/>
      <c r="I3183" s="232"/>
      <c r="J3183" s="207" t="e">
        <f>#REF!+H3183+I3183+G3183</f>
        <v>#REF!</v>
      </c>
      <c r="K3183" s="198">
        <v>1</v>
      </c>
    </row>
    <row r="3184" spans="1:11" ht="25.5" hidden="1">
      <c r="A3184" s="229" t="s">
        <v>261</v>
      </c>
      <c r="B3184" s="225" t="s">
        <v>48</v>
      </c>
      <c r="C3184" s="225" t="s">
        <v>50</v>
      </c>
      <c r="D3184" s="225" t="s">
        <v>160</v>
      </c>
      <c r="E3184" s="225" t="s">
        <v>223</v>
      </c>
      <c r="F3184" s="225"/>
      <c r="G3184" s="232"/>
      <c r="H3184" s="232"/>
      <c r="I3184" s="232"/>
      <c r="J3184" s="207" t="e">
        <f>#REF!+H3184+I3184+G3184</f>
        <v>#REF!</v>
      </c>
      <c r="K3184" s="198">
        <v>1</v>
      </c>
    </row>
    <row r="3185" spans="1:13" ht="38.25" hidden="1">
      <c r="A3185" s="229" t="s">
        <v>262</v>
      </c>
      <c r="B3185" s="225" t="s">
        <v>48</v>
      </c>
      <c r="C3185" s="225" t="s">
        <v>50</v>
      </c>
      <c r="D3185" s="225" t="s">
        <v>160</v>
      </c>
      <c r="E3185" s="225" t="s">
        <v>223</v>
      </c>
      <c r="F3185" s="225"/>
      <c r="G3185" s="232"/>
      <c r="H3185" s="232"/>
      <c r="I3185" s="232"/>
      <c r="J3185" s="207" t="e">
        <f>#REF!+H3185+I3185+G3185</f>
        <v>#REF!</v>
      </c>
      <c r="K3185" s="198">
        <v>1</v>
      </c>
    </row>
    <row r="3186" spans="1:13" ht="25.5" hidden="1">
      <c r="A3186" s="229" t="s">
        <v>263</v>
      </c>
      <c r="B3186" s="225" t="s">
        <v>48</v>
      </c>
      <c r="C3186" s="225" t="s">
        <v>50</v>
      </c>
      <c r="D3186" s="225" t="s">
        <v>160</v>
      </c>
      <c r="E3186" s="225" t="s">
        <v>223</v>
      </c>
      <c r="F3186" s="225"/>
      <c r="G3186" s="232"/>
      <c r="H3186" s="232"/>
      <c r="I3186" s="232"/>
      <c r="J3186" s="207" t="e">
        <f>#REF!+H3186+I3186+G3186</f>
        <v>#REF!</v>
      </c>
      <c r="K3186" s="198">
        <v>1</v>
      </c>
    </row>
    <row r="3187" spans="1:13" ht="25.5" hidden="1">
      <c r="A3187" s="229" t="s">
        <v>264</v>
      </c>
      <c r="B3187" s="225" t="s">
        <v>48</v>
      </c>
      <c r="C3187" s="225" t="s">
        <v>50</v>
      </c>
      <c r="D3187" s="225" t="s">
        <v>160</v>
      </c>
      <c r="E3187" s="225" t="s">
        <v>223</v>
      </c>
      <c r="F3187" s="225"/>
      <c r="G3187" s="232"/>
      <c r="H3187" s="232"/>
      <c r="I3187" s="232"/>
      <c r="J3187" s="207" t="e">
        <f>#REF!+H3187+I3187+G3187</f>
        <v>#REF!</v>
      </c>
      <c r="K3187" s="198">
        <v>1</v>
      </c>
    </row>
    <row r="3188" spans="1:13" hidden="1">
      <c r="A3188" s="229" t="s">
        <v>265</v>
      </c>
      <c r="B3188" s="225" t="s">
        <v>48</v>
      </c>
      <c r="C3188" s="225" t="s">
        <v>50</v>
      </c>
      <c r="D3188" s="225" t="s">
        <v>160</v>
      </c>
      <c r="E3188" s="225" t="s">
        <v>223</v>
      </c>
      <c r="F3188" s="225"/>
      <c r="G3188" s="232"/>
      <c r="H3188" s="232"/>
      <c r="I3188" s="232"/>
      <c r="J3188" s="207" t="e">
        <f>#REF!+H3188+I3188+G3188</f>
        <v>#REF!</v>
      </c>
      <c r="K3188" s="198">
        <v>1</v>
      </c>
    </row>
    <row r="3189" spans="1:13" hidden="1">
      <c r="A3189" s="229" t="s">
        <v>266</v>
      </c>
      <c r="B3189" s="225" t="s">
        <v>48</v>
      </c>
      <c r="C3189" s="225" t="s">
        <v>50</v>
      </c>
      <c r="D3189" s="225" t="s">
        <v>160</v>
      </c>
      <c r="E3189" s="225" t="s">
        <v>223</v>
      </c>
      <c r="F3189" s="225"/>
      <c r="G3189" s="232"/>
      <c r="H3189" s="232"/>
      <c r="I3189" s="232"/>
      <c r="J3189" s="207" t="e">
        <f>#REF!+H3189+I3189+G3189</f>
        <v>#REF!</v>
      </c>
      <c r="K3189" s="198">
        <v>1</v>
      </c>
    </row>
    <row r="3190" spans="1:13" ht="25.5" hidden="1">
      <c r="A3190" s="229" t="s">
        <v>267</v>
      </c>
      <c r="B3190" s="225" t="s">
        <v>48</v>
      </c>
      <c r="C3190" s="225" t="s">
        <v>50</v>
      </c>
      <c r="D3190" s="225" t="s">
        <v>160</v>
      </c>
      <c r="E3190" s="225" t="s">
        <v>223</v>
      </c>
      <c r="F3190" s="225"/>
      <c r="G3190" s="232"/>
      <c r="H3190" s="232"/>
      <c r="I3190" s="232"/>
      <c r="J3190" s="207" t="e">
        <f>#REF!+H3190+I3190+G3190</f>
        <v>#REF!</v>
      </c>
      <c r="K3190" s="198">
        <v>1</v>
      </c>
    </row>
    <row r="3191" spans="1:13" ht="25.5" hidden="1">
      <c r="A3191" s="229" t="s">
        <v>278</v>
      </c>
      <c r="B3191" s="225" t="s">
        <v>48</v>
      </c>
      <c r="C3191" s="225" t="s">
        <v>50</v>
      </c>
      <c r="D3191" s="225" t="s">
        <v>160</v>
      </c>
      <c r="E3191" s="225" t="s">
        <v>223</v>
      </c>
      <c r="F3191" s="225"/>
      <c r="G3191" s="232"/>
      <c r="H3191" s="232"/>
      <c r="I3191" s="232"/>
      <c r="J3191" s="207" t="e">
        <f>#REF!+H3191+I3191+G3191</f>
        <v>#REF!</v>
      </c>
      <c r="K3191" s="198">
        <v>1</v>
      </c>
    </row>
    <row r="3192" spans="1:13" ht="25.5" hidden="1">
      <c r="A3192" s="229" t="s">
        <v>279</v>
      </c>
      <c r="B3192" s="225" t="s">
        <v>48</v>
      </c>
      <c r="C3192" s="225" t="s">
        <v>50</v>
      </c>
      <c r="D3192" s="225" t="s">
        <v>160</v>
      </c>
      <c r="E3192" s="225" t="s">
        <v>223</v>
      </c>
      <c r="F3192" s="225"/>
      <c r="G3192" s="232"/>
      <c r="H3192" s="232"/>
      <c r="I3192" s="232"/>
      <c r="J3192" s="207" t="e">
        <f>#REF!+H3192+I3192+G3192</f>
        <v>#REF!</v>
      </c>
      <c r="K3192" s="198">
        <v>1</v>
      </c>
    </row>
    <row r="3193" spans="1:13" hidden="1">
      <c r="A3193" s="229" t="s">
        <v>280</v>
      </c>
      <c r="B3193" s="225" t="s">
        <v>48</v>
      </c>
      <c r="C3193" s="225" t="s">
        <v>50</v>
      </c>
      <c r="D3193" s="225" t="s">
        <v>160</v>
      </c>
      <c r="E3193" s="225" t="s">
        <v>223</v>
      </c>
      <c r="F3193" s="225"/>
      <c r="G3193" s="230"/>
      <c r="H3193" s="230"/>
      <c r="I3193" s="230"/>
      <c r="J3193" s="207" t="e">
        <f>#REF!+H3193+I3193+G3193</f>
        <v>#REF!</v>
      </c>
      <c r="K3193" s="198">
        <v>1</v>
      </c>
    </row>
    <row r="3194" spans="1:13" hidden="1">
      <c r="A3194" s="229" t="s">
        <v>281</v>
      </c>
      <c r="B3194" s="225" t="s">
        <v>48</v>
      </c>
      <c r="C3194" s="225" t="s">
        <v>50</v>
      </c>
      <c r="D3194" s="225" t="s">
        <v>160</v>
      </c>
      <c r="E3194" s="225" t="s">
        <v>223</v>
      </c>
      <c r="F3194" s="225"/>
      <c r="G3194" s="230"/>
      <c r="H3194" s="230"/>
      <c r="I3194" s="230"/>
      <c r="J3194" s="207" t="e">
        <f>#REF!+H3194+I3194+G3194</f>
        <v>#REF!</v>
      </c>
      <c r="K3194" s="198">
        <v>1</v>
      </c>
    </row>
    <row r="3195" spans="1:13" hidden="1">
      <c r="A3195" s="229" t="s">
        <v>220</v>
      </c>
      <c r="B3195" s="225" t="s">
        <v>48</v>
      </c>
      <c r="C3195" s="225" t="s">
        <v>50</v>
      </c>
      <c r="D3195" s="225" t="s">
        <v>160</v>
      </c>
      <c r="E3195" s="225" t="s">
        <v>223</v>
      </c>
      <c r="F3195" s="225"/>
      <c r="G3195" s="230"/>
      <c r="H3195" s="230"/>
      <c r="I3195" s="230"/>
      <c r="J3195" s="207" t="e">
        <f>#REF!+H3195+I3195+G3195</f>
        <v>#REF!</v>
      </c>
      <c r="K3195" s="198">
        <v>1</v>
      </c>
    </row>
    <row r="3196" spans="1:13" ht="13.5">
      <c r="A3196" s="227" t="s">
        <v>282</v>
      </c>
      <c r="B3196" s="225" t="s">
        <v>48</v>
      </c>
      <c r="C3196" s="225" t="s">
        <v>50</v>
      </c>
      <c r="D3196" s="225" t="s">
        <v>160</v>
      </c>
      <c r="E3196" s="225" t="s">
        <v>194</v>
      </c>
      <c r="F3196" s="225">
        <v>230</v>
      </c>
      <c r="G3196" s="233">
        <f>G3197+G3198</f>
        <v>0</v>
      </c>
      <c r="H3196" s="233">
        <f>H3197+H3198</f>
        <v>0</v>
      </c>
      <c r="I3196" s="233">
        <f>I3197+I3198</f>
        <v>0</v>
      </c>
      <c r="J3196" s="207">
        <f>H3196+I3196+G3196</f>
        <v>0</v>
      </c>
      <c r="K3196" s="198">
        <v>1</v>
      </c>
      <c r="L3196" s="283" t="e">
        <f>#REF!-#REF!</f>
        <v>#REF!</v>
      </c>
      <c r="M3196" s="283" t="e">
        <f>G3196-#REF!</f>
        <v>#REF!</v>
      </c>
    </row>
    <row r="3197" spans="1:13">
      <c r="A3197" s="229" t="s">
        <v>283</v>
      </c>
      <c r="B3197" s="225" t="s">
        <v>48</v>
      </c>
      <c r="C3197" s="225" t="s">
        <v>50</v>
      </c>
      <c r="D3197" s="225" t="s">
        <v>160</v>
      </c>
      <c r="E3197" s="225" t="s">
        <v>284</v>
      </c>
      <c r="F3197" s="225">
        <v>231</v>
      </c>
      <c r="G3197" s="232"/>
      <c r="H3197" s="232">
        <v>0</v>
      </c>
      <c r="I3197" s="232">
        <v>0</v>
      </c>
      <c r="J3197" s="207">
        <f>H3197+I3197+G3197</f>
        <v>0</v>
      </c>
      <c r="K3197" s="198">
        <v>1</v>
      </c>
      <c r="L3197" s="283" t="e">
        <f>#REF!-#REF!</f>
        <v>#REF!</v>
      </c>
      <c r="M3197" s="283" t="e">
        <f>G3197-#REF!</f>
        <v>#REF!</v>
      </c>
    </row>
    <row r="3198" spans="1:13" hidden="1">
      <c r="A3198" s="229" t="s">
        <v>285</v>
      </c>
      <c r="B3198" s="225" t="s">
        <v>48</v>
      </c>
      <c r="C3198" s="225" t="s">
        <v>50</v>
      </c>
      <c r="D3198" s="225" t="s">
        <v>160</v>
      </c>
      <c r="E3198" s="225" t="s">
        <v>394</v>
      </c>
      <c r="F3198" s="225">
        <v>232</v>
      </c>
      <c r="G3198" s="232"/>
      <c r="H3198" s="232"/>
      <c r="I3198" s="232"/>
      <c r="J3198" s="207" t="e">
        <f>#REF!+H3198+I3198+G3198</f>
        <v>#REF!</v>
      </c>
      <c r="K3198" s="198">
        <v>1</v>
      </c>
    </row>
    <row r="3199" spans="1:13" ht="27" hidden="1">
      <c r="A3199" s="227" t="s">
        <v>286</v>
      </c>
      <c r="B3199" s="225" t="s">
        <v>48</v>
      </c>
      <c r="C3199" s="225" t="s">
        <v>50</v>
      </c>
      <c r="D3199" s="225" t="s">
        <v>160</v>
      </c>
      <c r="E3199" s="225" t="s">
        <v>223</v>
      </c>
      <c r="F3199" s="225">
        <v>240</v>
      </c>
      <c r="G3199" s="233">
        <f>G3200+G3201</f>
        <v>0</v>
      </c>
      <c r="H3199" s="233">
        <f>H3200+H3201</f>
        <v>0</v>
      </c>
      <c r="I3199" s="233">
        <f>I3200+I3201</f>
        <v>0</v>
      </c>
      <c r="J3199" s="207" t="e">
        <f>#REF!+H3199+I3199+G3199</f>
        <v>#REF!</v>
      </c>
      <c r="K3199" s="198">
        <v>1</v>
      </c>
    </row>
    <row r="3200" spans="1:13" ht="25.5" hidden="1">
      <c r="A3200" s="229" t="s">
        <v>287</v>
      </c>
      <c r="B3200" s="225" t="s">
        <v>48</v>
      </c>
      <c r="C3200" s="225" t="s">
        <v>50</v>
      </c>
      <c r="D3200" s="225" t="s">
        <v>160</v>
      </c>
      <c r="E3200" s="225" t="s">
        <v>223</v>
      </c>
      <c r="F3200" s="225">
        <v>241</v>
      </c>
      <c r="G3200" s="232"/>
      <c r="H3200" s="232"/>
      <c r="I3200" s="232"/>
      <c r="J3200" s="207" t="e">
        <f>#REF!+H3200+I3200+G3200</f>
        <v>#REF!</v>
      </c>
      <c r="K3200" s="198">
        <v>1</v>
      </c>
    </row>
    <row r="3201" spans="1:11" ht="25.5" hidden="1">
      <c r="A3201" s="229" t="s">
        <v>292</v>
      </c>
      <c r="B3201" s="225" t="s">
        <v>48</v>
      </c>
      <c r="C3201" s="225" t="s">
        <v>50</v>
      </c>
      <c r="D3201" s="225" t="s">
        <v>160</v>
      </c>
      <c r="E3201" s="225" t="s">
        <v>223</v>
      </c>
      <c r="F3201" s="225">
        <v>242</v>
      </c>
      <c r="G3201" s="232"/>
      <c r="H3201" s="232"/>
      <c r="I3201" s="232"/>
      <c r="J3201" s="207" t="e">
        <f>#REF!+H3201+I3201+G3201</f>
        <v>#REF!</v>
      </c>
      <c r="K3201" s="198">
        <v>1</v>
      </c>
    </row>
    <row r="3202" spans="1:11" ht="27" hidden="1">
      <c r="A3202" s="227" t="s">
        <v>293</v>
      </c>
      <c r="B3202" s="225" t="s">
        <v>48</v>
      </c>
      <c r="C3202" s="225" t="s">
        <v>50</v>
      </c>
      <c r="D3202" s="225" t="s">
        <v>160</v>
      </c>
      <c r="E3202" s="225" t="s">
        <v>294</v>
      </c>
      <c r="F3202" s="225" t="s">
        <v>295</v>
      </c>
      <c r="G3202" s="233">
        <f>G3203</f>
        <v>0</v>
      </c>
      <c r="H3202" s="233">
        <f>H3203</f>
        <v>0</v>
      </c>
      <c r="I3202" s="233">
        <f>I3203</f>
        <v>0</v>
      </c>
      <c r="J3202" s="207" t="e">
        <f>#REF!+H3202+I3202+G3202</f>
        <v>#REF!</v>
      </c>
      <c r="K3202" s="198">
        <v>1</v>
      </c>
    </row>
    <row r="3203" spans="1:11" ht="25.5" hidden="1">
      <c r="A3203" s="229" t="s">
        <v>296</v>
      </c>
      <c r="B3203" s="225" t="s">
        <v>48</v>
      </c>
      <c r="C3203" s="225" t="s">
        <v>50</v>
      </c>
      <c r="D3203" s="225" t="s">
        <v>160</v>
      </c>
      <c r="E3203" s="225" t="s">
        <v>297</v>
      </c>
      <c r="F3203" s="225" t="s">
        <v>298</v>
      </c>
      <c r="G3203" s="232"/>
      <c r="H3203" s="232"/>
      <c r="I3203" s="232"/>
      <c r="J3203" s="207" t="e">
        <f>#REF!+H3203+I3203+G3203</f>
        <v>#REF!</v>
      </c>
      <c r="K3203" s="198">
        <v>1</v>
      </c>
    </row>
    <row r="3204" spans="1:11" ht="13.5" hidden="1">
      <c r="A3204" s="227" t="s">
        <v>299</v>
      </c>
      <c r="B3204" s="225" t="s">
        <v>48</v>
      </c>
      <c r="C3204" s="225" t="s">
        <v>50</v>
      </c>
      <c r="D3204" s="225" t="s">
        <v>160</v>
      </c>
      <c r="E3204" s="225" t="s">
        <v>300</v>
      </c>
      <c r="F3204" s="225">
        <v>260</v>
      </c>
      <c r="G3204" s="233">
        <f>G3205+G3208</f>
        <v>0</v>
      </c>
      <c r="H3204" s="233">
        <f>H3205+H3208</f>
        <v>0</v>
      </c>
      <c r="I3204" s="233">
        <f>I3205+I3208</f>
        <v>0</v>
      </c>
      <c r="J3204" s="207" t="e">
        <f>#REF!+H3204+I3204+G3204</f>
        <v>#REF!</v>
      </c>
      <c r="K3204" s="198">
        <v>1</v>
      </c>
    </row>
    <row r="3205" spans="1:11" ht="25.5" hidden="1">
      <c r="A3205" s="229" t="s">
        <v>301</v>
      </c>
      <c r="B3205" s="225" t="s">
        <v>48</v>
      </c>
      <c r="C3205" s="225" t="s">
        <v>50</v>
      </c>
      <c r="D3205" s="225" t="s">
        <v>160</v>
      </c>
      <c r="E3205" s="225" t="s">
        <v>302</v>
      </c>
      <c r="F3205" s="225">
        <v>262</v>
      </c>
      <c r="G3205" s="233">
        <f>G3206+G3207</f>
        <v>0</v>
      </c>
      <c r="H3205" s="233">
        <f>H3206+H3207</f>
        <v>0</v>
      </c>
      <c r="I3205" s="233">
        <f>I3206+I3207</f>
        <v>0</v>
      </c>
      <c r="J3205" s="207" t="e">
        <f>#REF!+H3205+I3205+G3205</f>
        <v>#REF!</v>
      </c>
      <c r="K3205" s="198">
        <v>1</v>
      </c>
    </row>
    <row r="3206" spans="1:11" hidden="1">
      <c r="A3206" s="229" t="s">
        <v>303</v>
      </c>
      <c r="B3206" s="225" t="s">
        <v>48</v>
      </c>
      <c r="C3206" s="225" t="s">
        <v>50</v>
      </c>
      <c r="D3206" s="225" t="s">
        <v>160</v>
      </c>
      <c r="E3206" s="225" t="s">
        <v>302</v>
      </c>
      <c r="F3206" s="225"/>
      <c r="G3206" s="230"/>
      <c r="H3206" s="230"/>
      <c r="I3206" s="230"/>
      <c r="J3206" s="207" t="e">
        <f>#REF!+H3206+I3206+G3206</f>
        <v>#REF!</v>
      </c>
      <c r="K3206" s="198">
        <v>1</v>
      </c>
    </row>
    <row r="3207" spans="1:11" hidden="1">
      <c r="A3207" s="229" t="s">
        <v>304</v>
      </c>
      <c r="B3207" s="225" t="s">
        <v>48</v>
      </c>
      <c r="C3207" s="225" t="s">
        <v>50</v>
      </c>
      <c r="D3207" s="225" t="s">
        <v>160</v>
      </c>
      <c r="E3207" s="225" t="s">
        <v>302</v>
      </c>
      <c r="F3207" s="225"/>
      <c r="G3207" s="230"/>
      <c r="H3207" s="230"/>
      <c r="I3207" s="230"/>
      <c r="J3207" s="207" t="e">
        <f>#REF!+H3207+I3207+G3207</f>
        <v>#REF!</v>
      </c>
      <c r="K3207" s="198">
        <v>1</v>
      </c>
    </row>
    <row r="3208" spans="1:11" ht="25.5" hidden="1">
      <c r="A3208" s="229" t="s">
        <v>305</v>
      </c>
      <c r="B3208" s="225" t="s">
        <v>48</v>
      </c>
      <c r="C3208" s="225" t="s">
        <v>50</v>
      </c>
      <c r="D3208" s="225" t="s">
        <v>160</v>
      </c>
      <c r="E3208" s="225" t="s">
        <v>306</v>
      </c>
      <c r="F3208" s="225" t="s">
        <v>307</v>
      </c>
      <c r="G3208" s="230"/>
      <c r="H3208" s="230"/>
      <c r="I3208" s="230"/>
      <c r="J3208" s="207" t="e">
        <f>#REF!+H3208+I3208+G3208</f>
        <v>#REF!</v>
      </c>
      <c r="K3208" s="198">
        <v>1</v>
      </c>
    </row>
    <row r="3209" spans="1:11" ht="13.5" hidden="1">
      <c r="A3209" s="227" t="s">
        <v>308</v>
      </c>
      <c r="B3209" s="225" t="s">
        <v>48</v>
      </c>
      <c r="C3209" s="225" t="s">
        <v>50</v>
      </c>
      <c r="D3209" s="225" t="s">
        <v>160</v>
      </c>
      <c r="E3209" s="225" t="s">
        <v>223</v>
      </c>
      <c r="F3209" s="225">
        <v>290</v>
      </c>
      <c r="G3209" s="228">
        <f>G3210+G3211+G3212+G3213+G3214+G3215+G3216+G3217</f>
        <v>0</v>
      </c>
      <c r="H3209" s="228">
        <f>H3210+H3211+H3212+H3213+H3214+H3215+H3216+H3217</f>
        <v>0</v>
      </c>
      <c r="I3209" s="228">
        <f>I3210+I3211+I3212+I3213+I3214+I3215+I3216+I3217</f>
        <v>0</v>
      </c>
      <c r="J3209" s="207" t="e">
        <f>#REF!+H3209+I3209+G3209</f>
        <v>#REF!</v>
      </c>
      <c r="K3209" s="198">
        <v>1</v>
      </c>
    </row>
    <row r="3210" spans="1:11" ht="25.5" hidden="1">
      <c r="A3210" s="229" t="s">
        <v>309</v>
      </c>
      <c r="B3210" s="225" t="s">
        <v>48</v>
      </c>
      <c r="C3210" s="225" t="s">
        <v>50</v>
      </c>
      <c r="D3210" s="225" t="s">
        <v>160</v>
      </c>
      <c r="E3210" s="225" t="s">
        <v>310</v>
      </c>
      <c r="F3210" s="225"/>
      <c r="G3210" s="230"/>
      <c r="H3210" s="230"/>
      <c r="I3210" s="230"/>
      <c r="J3210" s="207" t="e">
        <f>#REF!+H3210+I3210+G3210</f>
        <v>#REF!</v>
      </c>
      <c r="K3210" s="198">
        <v>1</v>
      </c>
    </row>
    <row r="3211" spans="1:11" hidden="1">
      <c r="A3211" s="229" t="s">
        <v>311</v>
      </c>
      <c r="B3211" s="225" t="s">
        <v>48</v>
      </c>
      <c r="C3211" s="225" t="s">
        <v>50</v>
      </c>
      <c r="D3211" s="225" t="s">
        <v>160</v>
      </c>
      <c r="E3211" s="225" t="s">
        <v>312</v>
      </c>
      <c r="F3211" s="225"/>
      <c r="G3211" s="232"/>
      <c r="H3211" s="232"/>
      <c r="I3211" s="232"/>
      <c r="J3211" s="207" t="e">
        <f>#REF!+H3211+I3211+G3211</f>
        <v>#REF!</v>
      </c>
      <c r="K3211" s="198">
        <v>1</v>
      </c>
    </row>
    <row r="3212" spans="1:11" hidden="1">
      <c r="A3212" s="229" t="s">
        <v>313</v>
      </c>
      <c r="B3212" s="225" t="s">
        <v>48</v>
      </c>
      <c r="C3212" s="225" t="s">
        <v>50</v>
      </c>
      <c r="D3212" s="225" t="s">
        <v>160</v>
      </c>
      <c r="E3212" s="225" t="s">
        <v>223</v>
      </c>
      <c r="F3212" s="225"/>
      <c r="G3212" s="232"/>
      <c r="H3212" s="232"/>
      <c r="I3212" s="232"/>
      <c r="J3212" s="207" t="e">
        <f>#REF!+H3212+I3212+G3212</f>
        <v>#REF!</v>
      </c>
      <c r="K3212" s="198">
        <v>1</v>
      </c>
    </row>
    <row r="3213" spans="1:11" hidden="1">
      <c r="A3213" s="229" t="s">
        <v>314</v>
      </c>
      <c r="B3213" s="225" t="s">
        <v>48</v>
      </c>
      <c r="C3213" s="225" t="s">
        <v>50</v>
      </c>
      <c r="D3213" s="225" t="s">
        <v>160</v>
      </c>
      <c r="E3213" s="225" t="s">
        <v>223</v>
      </c>
      <c r="F3213" s="225"/>
      <c r="G3213" s="232"/>
      <c r="H3213" s="232"/>
      <c r="I3213" s="232"/>
      <c r="J3213" s="207" t="e">
        <f>#REF!+H3213+I3213+G3213</f>
        <v>#REF!</v>
      </c>
      <c r="K3213" s="198">
        <v>1</v>
      </c>
    </row>
    <row r="3214" spans="1:11" hidden="1">
      <c r="A3214" s="229" t="s">
        <v>315</v>
      </c>
      <c r="B3214" s="225" t="s">
        <v>48</v>
      </c>
      <c r="C3214" s="225" t="s">
        <v>50</v>
      </c>
      <c r="D3214" s="225" t="s">
        <v>160</v>
      </c>
      <c r="E3214" s="225" t="s">
        <v>223</v>
      </c>
      <c r="F3214" s="225"/>
      <c r="G3214" s="230"/>
      <c r="H3214" s="230"/>
      <c r="I3214" s="230"/>
      <c r="J3214" s="207" t="e">
        <f>#REF!+H3214+I3214+G3214</f>
        <v>#REF!</v>
      </c>
      <c r="K3214" s="198">
        <v>1</v>
      </c>
    </row>
    <row r="3215" spans="1:11" ht="38.25" hidden="1">
      <c r="A3215" s="229" t="s">
        <v>316</v>
      </c>
      <c r="B3215" s="225" t="s">
        <v>48</v>
      </c>
      <c r="C3215" s="225" t="s">
        <v>50</v>
      </c>
      <c r="D3215" s="225" t="s">
        <v>160</v>
      </c>
      <c r="E3215" s="225" t="s">
        <v>223</v>
      </c>
      <c r="F3215" s="225"/>
      <c r="G3215" s="230"/>
      <c r="H3215" s="230"/>
      <c r="I3215" s="230"/>
      <c r="J3215" s="207" t="e">
        <f>#REF!+H3215+I3215+G3215</f>
        <v>#REF!</v>
      </c>
      <c r="K3215" s="198">
        <v>1</v>
      </c>
    </row>
    <row r="3216" spans="1:11" hidden="1">
      <c r="A3216" s="229" t="s">
        <v>317</v>
      </c>
      <c r="B3216" s="225" t="s">
        <v>48</v>
      </c>
      <c r="C3216" s="225" t="s">
        <v>50</v>
      </c>
      <c r="D3216" s="225" t="s">
        <v>160</v>
      </c>
      <c r="E3216" s="225" t="s">
        <v>223</v>
      </c>
      <c r="F3216" s="225"/>
      <c r="G3216" s="230"/>
      <c r="H3216" s="230"/>
      <c r="I3216" s="230"/>
      <c r="J3216" s="207" t="e">
        <f>#REF!+H3216+I3216+G3216</f>
        <v>#REF!</v>
      </c>
      <c r="K3216" s="198">
        <v>1</v>
      </c>
    </row>
    <row r="3217" spans="1:11" hidden="1">
      <c r="A3217" s="229" t="s">
        <v>220</v>
      </c>
      <c r="B3217" s="225" t="s">
        <v>48</v>
      </c>
      <c r="C3217" s="225" t="s">
        <v>50</v>
      </c>
      <c r="D3217" s="225" t="s">
        <v>160</v>
      </c>
      <c r="E3217" s="225" t="s">
        <v>223</v>
      </c>
      <c r="F3217" s="225"/>
      <c r="G3217" s="232"/>
      <c r="H3217" s="232"/>
      <c r="I3217" s="232"/>
      <c r="J3217" s="207" t="e">
        <f>#REF!+H3217+I3217+G3217</f>
        <v>#REF!</v>
      </c>
      <c r="K3217" s="198">
        <v>1</v>
      </c>
    </row>
    <row r="3218" spans="1:11" ht="13.5" hidden="1">
      <c r="A3218" s="227" t="s">
        <v>319</v>
      </c>
      <c r="B3218" s="225" t="s">
        <v>48</v>
      </c>
      <c r="C3218" s="225" t="s">
        <v>50</v>
      </c>
      <c r="D3218" s="225" t="s">
        <v>160</v>
      </c>
      <c r="E3218" s="225" t="s">
        <v>223</v>
      </c>
      <c r="F3218" s="234">
        <v>300</v>
      </c>
      <c r="G3218" s="235">
        <f>G3219+G3225+G3226</f>
        <v>0</v>
      </c>
      <c r="H3218" s="235">
        <f>H3219+H3225+H3226</f>
        <v>0</v>
      </c>
      <c r="I3218" s="235">
        <f>I3219+I3225+I3226</f>
        <v>0</v>
      </c>
      <c r="J3218" s="207" t="e">
        <f>#REF!+H3218+I3218+G3218</f>
        <v>#REF!</v>
      </c>
      <c r="K3218" s="198">
        <v>1</v>
      </c>
    </row>
    <row r="3219" spans="1:11" ht="25.5" hidden="1">
      <c r="A3219" s="231" t="s">
        <v>320</v>
      </c>
      <c r="B3219" s="225" t="s">
        <v>48</v>
      </c>
      <c r="C3219" s="225" t="s">
        <v>50</v>
      </c>
      <c r="D3219" s="225" t="s">
        <v>160</v>
      </c>
      <c r="E3219" s="225" t="s">
        <v>223</v>
      </c>
      <c r="F3219" s="225">
        <v>310</v>
      </c>
      <c r="G3219" s="228">
        <f>G3220+G3221+G3222+G3223+G3224</f>
        <v>0</v>
      </c>
      <c r="H3219" s="228">
        <f>H3220+H3221+H3222+H3223+H3224</f>
        <v>0</v>
      </c>
      <c r="I3219" s="228">
        <f>I3220+I3221+I3222+I3223+I3224</f>
        <v>0</v>
      </c>
      <c r="J3219" s="207" t="e">
        <f>#REF!+H3219+I3219+G3219</f>
        <v>#REF!</v>
      </c>
      <c r="K3219" s="198">
        <v>1</v>
      </c>
    </row>
    <row r="3220" spans="1:11" ht="38.25" hidden="1">
      <c r="A3220" s="229" t="s">
        <v>321</v>
      </c>
      <c r="B3220" s="225" t="s">
        <v>48</v>
      </c>
      <c r="C3220" s="225" t="s">
        <v>50</v>
      </c>
      <c r="D3220" s="225" t="s">
        <v>160</v>
      </c>
      <c r="E3220" s="225" t="s">
        <v>223</v>
      </c>
      <c r="F3220" s="225"/>
      <c r="G3220" s="232"/>
      <c r="H3220" s="232"/>
      <c r="I3220" s="232"/>
      <c r="J3220" s="207" t="e">
        <f>#REF!+H3220+I3220+G3220</f>
        <v>#REF!</v>
      </c>
      <c r="K3220" s="198">
        <v>1</v>
      </c>
    </row>
    <row r="3221" spans="1:11" hidden="1">
      <c r="A3221" s="229" t="s">
        <v>322</v>
      </c>
      <c r="B3221" s="225" t="s">
        <v>48</v>
      </c>
      <c r="C3221" s="225" t="s">
        <v>50</v>
      </c>
      <c r="D3221" s="225" t="s">
        <v>160</v>
      </c>
      <c r="E3221" s="225"/>
      <c r="F3221" s="225"/>
      <c r="G3221" s="232"/>
      <c r="H3221" s="232"/>
      <c r="I3221" s="232"/>
      <c r="J3221" s="207" t="e">
        <f>#REF!+H3221+I3221+G3221</f>
        <v>#REF!</v>
      </c>
      <c r="K3221" s="198">
        <v>1</v>
      </c>
    </row>
    <row r="3222" spans="1:11" hidden="1">
      <c r="A3222" s="229" t="s">
        <v>323</v>
      </c>
      <c r="B3222" s="225" t="s">
        <v>48</v>
      </c>
      <c r="C3222" s="225" t="s">
        <v>50</v>
      </c>
      <c r="D3222" s="225" t="s">
        <v>160</v>
      </c>
      <c r="E3222" s="225" t="s">
        <v>223</v>
      </c>
      <c r="F3222" s="225"/>
      <c r="G3222" s="232"/>
      <c r="H3222" s="232"/>
      <c r="I3222" s="232"/>
      <c r="J3222" s="207" t="e">
        <f>#REF!+H3222+I3222+G3222</f>
        <v>#REF!</v>
      </c>
      <c r="K3222" s="198">
        <v>1</v>
      </c>
    </row>
    <row r="3223" spans="1:11" ht="38.25" hidden="1">
      <c r="A3223" s="229" t="s">
        <v>324</v>
      </c>
      <c r="B3223" s="225" t="s">
        <v>48</v>
      </c>
      <c r="C3223" s="225" t="s">
        <v>50</v>
      </c>
      <c r="D3223" s="225" t="s">
        <v>160</v>
      </c>
      <c r="E3223" s="225" t="s">
        <v>223</v>
      </c>
      <c r="F3223" s="225"/>
      <c r="G3223" s="230"/>
      <c r="H3223" s="230"/>
      <c r="I3223" s="230"/>
      <c r="J3223" s="207" t="e">
        <f>#REF!+H3223+I3223+G3223</f>
        <v>#REF!</v>
      </c>
      <c r="K3223" s="198">
        <v>1</v>
      </c>
    </row>
    <row r="3224" spans="1:11" hidden="1">
      <c r="A3224" s="229" t="s">
        <v>220</v>
      </c>
      <c r="B3224" s="225" t="s">
        <v>48</v>
      </c>
      <c r="C3224" s="225" t="s">
        <v>50</v>
      </c>
      <c r="D3224" s="225" t="s">
        <v>160</v>
      </c>
      <c r="E3224" s="225" t="s">
        <v>223</v>
      </c>
      <c r="F3224" s="225"/>
      <c r="G3224" s="232"/>
      <c r="H3224" s="232"/>
      <c r="I3224" s="232"/>
      <c r="J3224" s="207" t="e">
        <f>#REF!+H3224+I3224+G3224</f>
        <v>#REF!</v>
      </c>
      <c r="K3224" s="198">
        <v>1</v>
      </c>
    </row>
    <row r="3225" spans="1:11" hidden="1">
      <c r="A3225" s="231" t="s">
        <v>325</v>
      </c>
      <c r="B3225" s="225" t="s">
        <v>48</v>
      </c>
      <c r="C3225" s="225" t="s">
        <v>50</v>
      </c>
      <c r="D3225" s="225" t="s">
        <v>160</v>
      </c>
      <c r="E3225" s="225" t="s">
        <v>223</v>
      </c>
      <c r="F3225" s="225">
        <v>320</v>
      </c>
      <c r="G3225" s="232"/>
      <c r="H3225" s="232"/>
      <c r="I3225" s="232"/>
      <c r="J3225" s="207" t="e">
        <f>#REF!+H3225+I3225+G3225</f>
        <v>#REF!</v>
      </c>
      <c r="K3225" s="198">
        <v>1</v>
      </c>
    </row>
    <row r="3226" spans="1:11" ht="25.5" hidden="1">
      <c r="A3226" s="231" t="s">
        <v>326</v>
      </c>
      <c r="B3226" s="225" t="s">
        <v>48</v>
      </c>
      <c r="C3226" s="225" t="s">
        <v>50</v>
      </c>
      <c r="D3226" s="225" t="s">
        <v>160</v>
      </c>
      <c r="E3226" s="225" t="s">
        <v>223</v>
      </c>
      <c r="F3226" s="225">
        <v>340</v>
      </c>
      <c r="G3226" s="228">
        <f>G3227+G3228+G3229+G3230+G3231+G3232+G3233+G3234+G3235</f>
        <v>0</v>
      </c>
      <c r="H3226" s="228">
        <f>H3227+H3228+H3229+H3230+H3231+H3232+H3233+H3234+H3235</f>
        <v>0</v>
      </c>
      <c r="I3226" s="228">
        <f>I3227+I3228+I3229+I3230+I3231+I3232+I3233+I3234+I3235</f>
        <v>0</v>
      </c>
      <c r="J3226" s="207" t="e">
        <f>#REF!+H3226+I3226+G3226</f>
        <v>#REF!</v>
      </c>
      <c r="K3226" s="198">
        <v>1</v>
      </c>
    </row>
    <row r="3227" spans="1:11" hidden="1">
      <c r="A3227" s="229" t="s">
        <v>327</v>
      </c>
      <c r="B3227" s="225" t="s">
        <v>48</v>
      </c>
      <c r="C3227" s="225" t="s">
        <v>50</v>
      </c>
      <c r="D3227" s="225" t="s">
        <v>160</v>
      </c>
      <c r="E3227" s="225" t="s">
        <v>223</v>
      </c>
      <c r="F3227" s="225"/>
      <c r="G3227" s="232"/>
      <c r="H3227" s="232"/>
      <c r="I3227" s="232"/>
      <c r="J3227" s="207" t="e">
        <f>#REF!+H3227+I3227+G3227</f>
        <v>#REF!</v>
      </c>
      <c r="K3227" s="198">
        <v>1</v>
      </c>
    </row>
    <row r="3228" spans="1:11" hidden="1">
      <c r="A3228" s="229" t="s">
        <v>328</v>
      </c>
      <c r="B3228" s="225" t="s">
        <v>48</v>
      </c>
      <c r="C3228" s="225" t="s">
        <v>50</v>
      </c>
      <c r="D3228" s="225" t="s">
        <v>160</v>
      </c>
      <c r="E3228" s="225" t="s">
        <v>223</v>
      </c>
      <c r="F3228" s="225"/>
      <c r="G3228" s="230"/>
      <c r="H3228" s="230"/>
      <c r="I3228" s="230"/>
      <c r="J3228" s="207" t="e">
        <f>#REF!+H3228+I3228+G3228</f>
        <v>#REF!</v>
      </c>
      <c r="K3228" s="198">
        <v>1</v>
      </c>
    </row>
    <row r="3229" spans="1:11" hidden="1">
      <c r="A3229" s="229" t="s">
        <v>329</v>
      </c>
      <c r="B3229" s="225" t="s">
        <v>48</v>
      </c>
      <c r="C3229" s="225" t="s">
        <v>50</v>
      </c>
      <c r="D3229" s="225" t="s">
        <v>160</v>
      </c>
      <c r="E3229" s="225" t="s">
        <v>223</v>
      </c>
      <c r="F3229" s="225"/>
      <c r="G3229" s="230"/>
      <c r="H3229" s="230"/>
      <c r="I3229" s="230"/>
      <c r="J3229" s="207" t="e">
        <f>#REF!+H3229+I3229+G3229</f>
        <v>#REF!</v>
      </c>
      <c r="K3229" s="198">
        <v>1</v>
      </c>
    </row>
    <row r="3230" spans="1:11" hidden="1">
      <c r="A3230" s="229" t="s">
        <v>330</v>
      </c>
      <c r="B3230" s="225" t="s">
        <v>48</v>
      </c>
      <c r="C3230" s="225" t="s">
        <v>50</v>
      </c>
      <c r="D3230" s="225" t="s">
        <v>160</v>
      </c>
      <c r="E3230" s="225" t="s">
        <v>223</v>
      </c>
      <c r="F3230" s="225"/>
      <c r="G3230" s="230"/>
      <c r="H3230" s="230"/>
      <c r="I3230" s="230"/>
      <c r="J3230" s="207" t="e">
        <f>#REF!+H3230+I3230+G3230</f>
        <v>#REF!</v>
      </c>
      <c r="K3230" s="198">
        <v>1</v>
      </c>
    </row>
    <row r="3231" spans="1:11" hidden="1">
      <c r="A3231" s="229" t="s">
        <v>331</v>
      </c>
      <c r="B3231" s="225" t="s">
        <v>48</v>
      </c>
      <c r="C3231" s="225" t="s">
        <v>50</v>
      </c>
      <c r="D3231" s="225" t="s">
        <v>160</v>
      </c>
      <c r="E3231" s="225" t="s">
        <v>223</v>
      </c>
      <c r="F3231" s="225"/>
      <c r="G3231" s="230"/>
      <c r="H3231" s="230"/>
      <c r="I3231" s="230"/>
      <c r="J3231" s="207" t="e">
        <f>#REF!+H3231+I3231+G3231</f>
        <v>#REF!</v>
      </c>
      <c r="K3231" s="198">
        <v>1</v>
      </c>
    </row>
    <row r="3232" spans="1:11" hidden="1">
      <c r="A3232" s="229" t="s">
        <v>332</v>
      </c>
      <c r="B3232" s="225" t="s">
        <v>48</v>
      </c>
      <c r="C3232" s="225" t="s">
        <v>50</v>
      </c>
      <c r="D3232" s="225" t="s">
        <v>160</v>
      </c>
      <c r="E3232" s="225" t="s">
        <v>223</v>
      </c>
      <c r="F3232" s="225"/>
      <c r="G3232" s="230"/>
      <c r="H3232" s="230"/>
      <c r="I3232" s="230"/>
      <c r="J3232" s="207" t="e">
        <f>#REF!+H3232+I3232+G3232</f>
        <v>#REF!</v>
      </c>
      <c r="K3232" s="198">
        <v>1</v>
      </c>
    </row>
    <row r="3233" spans="1:11" ht="25.5" hidden="1">
      <c r="A3233" s="229" t="s">
        <v>333</v>
      </c>
      <c r="B3233" s="225" t="s">
        <v>48</v>
      </c>
      <c r="C3233" s="225" t="s">
        <v>50</v>
      </c>
      <c r="D3233" s="225" t="s">
        <v>160</v>
      </c>
      <c r="E3233" s="225" t="s">
        <v>223</v>
      </c>
      <c r="F3233" s="225"/>
      <c r="G3233" s="230"/>
      <c r="H3233" s="230"/>
      <c r="I3233" s="230"/>
      <c r="J3233" s="207" t="e">
        <f>#REF!+H3233+I3233+G3233</f>
        <v>#REF!</v>
      </c>
      <c r="K3233" s="198">
        <v>1</v>
      </c>
    </row>
    <row r="3234" spans="1:11" ht="25.5" hidden="1">
      <c r="A3234" s="229" t="s">
        <v>334</v>
      </c>
      <c r="B3234" s="225" t="s">
        <v>48</v>
      </c>
      <c r="C3234" s="225" t="s">
        <v>50</v>
      </c>
      <c r="D3234" s="225" t="s">
        <v>160</v>
      </c>
      <c r="E3234" s="225" t="s">
        <v>248</v>
      </c>
      <c r="F3234" s="225"/>
      <c r="G3234" s="230"/>
      <c r="H3234" s="230"/>
      <c r="I3234" s="230"/>
      <c r="J3234" s="207" t="e">
        <f>#REF!+H3234+I3234+G3234</f>
        <v>#REF!</v>
      </c>
      <c r="K3234" s="198">
        <v>1</v>
      </c>
    </row>
    <row r="3235" spans="1:11" hidden="1">
      <c r="A3235" s="229" t="s">
        <v>335</v>
      </c>
      <c r="B3235" s="225" t="s">
        <v>48</v>
      </c>
      <c r="C3235" s="225" t="s">
        <v>50</v>
      </c>
      <c r="D3235" s="225" t="s">
        <v>160</v>
      </c>
      <c r="E3235" s="225" t="s">
        <v>223</v>
      </c>
      <c r="F3235" s="225"/>
      <c r="G3235" s="230"/>
      <c r="H3235" s="230"/>
      <c r="I3235" s="230"/>
      <c r="J3235" s="207" t="e">
        <f>#REF!+H3235+I3235+G3235</f>
        <v>#REF!</v>
      </c>
      <c r="K3235" s="198">
        <v>1</v>
      </c>
    </row>
    <row r="3236" spans="1:11" ht="51" hidden="1">
      <c r="A3236" s="208" t="s">
        <v>395</v>
      </c>
      <c r="B3236" s="215" t="s">
        <v>94</v>
      </c>
      <c r="C3236" s="216"/>
      <c r="D3236" s="216"/>
      <c r="E3236" s="216"/>
      <c r="F3236" s="216"/>
      <c r="G3236" s="217">
        <f>G3237</f>
        <v>0</v>
      </c>
      <c r="H3236" s="217">
        <f>H3237</f>
        <v>0</v>
      </c>
      <c r="I3236" s="217">
        <f>I3237</f>
        <v>0</v>
      </c>
      <c r="J3236" s="207" t="e">
        <f>#REF!+H3236+I3236+G3236</f>
        <v>#REF!</v>
      </c>
      <c r="K3236" s="198">
        <v>1</v>
      </c>
    </row>
    <row r="3237" spans="1:11" ht="38.25" hidden="1">
      <c r="A3237" s="218" t="s">
        <v>396</v>
      </c>
      <c r="B3237" s="219" t="s">
        <v>94</v>
      </c>
      <c r="C3237" s="219" t="s">
        <v>52</v>
      </c>
      <c r="D3237" s="219"/>
      <c r="E3237" s="219"/>
      <c r="F3237" s="219"/>
      <c r="G3237" s="220">
        <f>G3239</f>
        <v>0</v>
      </c>
      <c r="H3237" s="220">
        <f>H3239</f>
        <v>0</v>
      </c>
      <c r="I3237" s="220">
        <f>I3239</f>
        <v>0</v>
      </c>
      <c r="J3237" s="207" t="e">
        <f>#REF!+H3237+I3237+G3237</f>
        <v>#REF!</v>
      </c>
      <c r="K3237" s="198">
        <v>1</v>
      </c>
    </row>
    <row r="3238" spans="1:11" ht="76.5" hidden="1">
      <c r="A3238" s="261" t="s">
        <v>397</v>
      </c>
      <c r="B3238" s="262" t="s">
        <v>94</v>
      </c>
      <c r="C3238" s="262" t="s">
        <v>52</v>
      </c>
      <c r="D3238" s="262"/>
      <c r="E3238" s="262"/>
      <c r="F3238" s="262"/>
      <c r="G3238" s="263"/>
      <c r="H3238" s="263"/>
      <c r="I3238" s="263"/>
      <c r="J3238" s="207" t="e">
        <f>#REF!+H3238+I3238+G3238</f>
        <v>#REF!</v>
      </c>
      <c r="K3238" s="198">
        <v>1</v>
      </c>
    </row>
    <row r="3239" spans="1:11" hidden="1">
      <c r="A3239" s="261" t="s">
        <v>398</v>
      </c>
      <c r="B3239" s="262" t="s">
        <v>94</v>
      </c>
      <c r="C3239" s="262" t="s">
        <v>52</v>
      </c>
      <c r="D3239" s="262"/>
      <c r="E3239" s="262"/>
      <c r="F3239" s="262"/>
      <c r="G3239" s="264">
        <f>G3240+G3307</f>
        <v>0</v>
      </c>
      <c r="H3239" s="264">
        <f>H3240+H3307</f>
        <v>0</v>
      </c>
      <c r="I3239" s="264">
        <f>I3240+I3307</f>
        <v>0</v>
      </c>
      <c r="J3239" s="207" t="e">
        <f>#REF!+H3239+I3239+G3239</f>
        <v>#REF!</v>
      </c>
      <c r="K3239" s="198">
        <v>1</v>
      </c>
    </row>
    <row r="3240" spans="1:11" hidden="1">
      <c r="A3240" s="224" t="s">
        <v>212</v>
      </c>
      <c r="B3240" s="225" t="s">
        <v>94</v>
      </c>
      <c r="C3240" s="225" t="s">
        <v>52</v>
      </c>
      <c r="D3240" s="225"/>
      <c r="E3240" s="225"/>
      <c r="F3240" s="225" t="s">
        <v>152</v>
      </c>
      <c r="G3240" s="226">
        <f>G3241+G3247+G3285+G3288+G3291+G3293+G3298</f>
        <v>0</v>
      </c>
      <c r="H3240" s="226">
        <f>H3241+H3247+H3285+H3288+H3291+H3293+H3298</f>
        <v>0</v>
      </c>
      <c r="I3240" s="226">
        <f>I3241+I3247+I3285+I3288+I3291+I3293+I3298</f>
        <v>0</v>
      </c>
      <c r="J3240" s="207" t="e">
        <f>#REF!+H3240+I3240+G3240</f>
        <v>#REF!</v>
      </c>
      <c r="K3240" s="198">
        <v>1</v>
      </c>
    </row>
    <row r="3241" spans="1:11" ht="27" hidden="1">
      <c r="A3241" s="227" t="s">
        <v>213</v>
      </c>
      <c r="B3241" s="225" t="s">
        <v>94</v>
      </c>
      <c r="C3241" s="225" t="s">
        <v>52</v>
      </c>
      <c r="D3241" s="225"/>
      <c r="E3241" s="225"/>
      <c r="F3241" s="225"/>
      <c r="G3241" s="228">
        <f>G3242+G3243+G3246</f>
        <v>0</v>
      </c>
      <c r="H3241" s="228">
        <f>H3242+H3243+H3246</f>
        <v>0</v>
      </c>
      <c r="I3241" s="228">
        <f>I3242+I3243+I3246</f>
        <v>0</v>
      </c>
      <c r="J3241" s="207" t="e">
        <f>#REF!+H3241+I3241+G3241</f>
        <v>#REF!</v>
      </c>
      <c r="K3241" s="198">
        <v>1</v>
      </c>
    </row>
    <row r="3242" spans="1:11" hidden="1">
      <c r="A3242" s="229" t="s">
        <v>216</v>
      </c>
      <c r="B3242" s="225" t="s">
        <v>94</v>
      </c>
      <c r="C3242" s="225" t="s">
        <v>52</v>
      </c>
      <c r="D3242" s="225"/>
      <c r="E3242" s="225" t="s">
        <v>217</v>
      </c>
      <c r="F3242" s="225">
        <v>211</v>
      </c>
      <c r="G3242" s="230"/>
      <c r="H3242" s="230"/>
      <c r="I3242" s="230"/>
      <c r="J3242" s="207" t="e">
        <f>#REF!+H3242+I3242+G3242</f>
        <v>#REF!</v>
      </c>
      <c r="K3242" s="198">
        <v>1</v>
      </c>
    </row>
    <row r="3243" spans="1:11" hidden="1">
      <c r="A3243" s="231" t="s">
        <v>218</v>
      </c>
      <c r="B3243" s="225" t="s">
        <v>94</v>
      </c>
      <c r="C3243" s="225" t="s">
        <v>52</v>
      </c>
      <c r="D3243" s="225"/>
      <c r="E3243" s="225" t="s">
        <v>217</v>
      </c>
      <c r="F3243" s="225">
        <v>212</v>
      </c>
      <c r="G3243" s="228">
        <f>G3244+G3245</f>
        <v>0</v>
      </c>
      <c r="H3243" s="228">
        <f>H3244+H3245</f>
        <v>0</v>
      </c>
      <c r="I3243" s="228">
        <f>I3244+I3245</f>
        <v>0</v>
      </c>
      <c r="J3243" s="207" t="e">
        <f>#REF!+H3243+I3243+G3243</f>
        <v>#REF!</v>
      </c>
      <c r="K3243" s="198">
        <v>1</v>
      </c>
    </row>
    <row r="3244" spans="1:11" hidden="1">
      <c r="A3244" s="229" t="s">
        <v>219</v>
      </c>
      <c r="B3244" s="225" t="s">
        <v>94</v>
      </c>
      <c r="C3244" s="225" t="s">
        <v>52</v>
      </c>
      <c r="D3244" s="225"/>
      <c r="E3244" s="225" t="s">
        <v>217</v>
      </c>
      <c r="F3244" s="225"/>
      <c r="G3244" s="230"/>
      <c r="H3244" s="230"/>
      <c r="I3244" s="230"/>
      <c r="J3244" s="207" t="e">
        <f>#REF!+H3244+I3244+G3244</f>
        <v>#REF!</v>
      </c>
      <c r="K3244" s="198">
        <v>1</v>
      </c>
    </row>
    <row r="3245" spans="1:11" hidden="1">
      <c r="A3245" s="229" t="s">
        <v>220</v>
      </c>
      <c r="B3245" s="225" t="s">
        <v>94</v>
      </c>
      <c r="C3245" s="225" t="s">
        <v>52</v>
      </c>
      <c r="D3245" s="225"/>
      <c r="E3245" s="225" t="s">
        <v>217</v>
      </c>
      <c r="F3245" s="225"/>
      <c r="G3245" s="232"/>
      <c r="H3245" s="232"/>
      <c r="I3245" s="232"/>
      <c r="J3245" s="207" t="e">
        <f>#REF!+H3245+I3245+G3245</f>
        <v>#REF!</v>
      </c>
      <c r="K3245" s="198">
        <v>1</v>
      </c>
    </row>
    <row r="3246" spans="1:11" hidden="1">
      <c r="A3246" s="260" t="s">
        <v>221</v>
      </c>
      <c r="B3246" s="225" t="s">
        <v>94</v>
      </c>
      <c r="C3246" s="225" t="s">
        <v>52</v>
      </c>
      <c r="D3246" s="225"/>
      <c r="E3246" s="225" t="s">
        <v>217</v>
      </c>
      <c r="F3246" s="225">
        <v>213</v>
      </c>
      <c r="G3246" s="230"/>
      <c r="H3246" s="230"/>
      <c r="I3246" s="230"/>
      <c r="J3246" s="207" t="e">
        <f>#REF!+H3246+I3246+G3246</f>
        <v>#REF!</v>
      </c>
      <c r="K3246" s="198">
        <v>1</v>
      </c>
    </row>
    <row r="3247" spans="1:11" ht="13.5" hidden="1">
      <c r="A3247" s="227" t="s">
        <v>222</v>
      </c>
      <c r="B3247" s="225" t="s">
        <v>94</v>
      </c>
      <c r="C3247" s="225" t="s">
        <v>52</v>
      </c>
      <c r="D3247" s="225"/>
      <c r="E3247" s="225" t="s">
        <v>223</v>
      </c>
      <c r="F3247" s="225">
        <v>220</v>
      </c>
      <c r="G3247" s="228">
        <f>G3248+G3249+G3252+G3257+G3258+G3268</f>
        <v>0</v>
      </c>
      <c r="H3247" s="228">
        <f>H3248+H3249+H3252+H3257+H3258+H3268</f>
        <v>0</v>
      </c>
      <c r="I3247" s="228">
        <f>I3248+I3249+I3252+I3257+I3258+I3268</f>
        <v>0</v>
      </c>
      <c r="J3247" s="207" t="e">
        <f>#REF!+H3247+I3247+G3247</f>
        <v>#REF!</v>
      </c>
      <c r="K3247" s="198">
        <v>1</v>
      </c>
    </row>
    <row r="3248" spans="1:11" hidden="1">
      <c r="A3248" s="229" t="s">
        <v>224</v>
      </c>
      <c r="B3248" s="225" t="s">
        <v>94</v>
      </c>
      <c r="C3248" s="225" t="s">
        <v>52</v>
      </c>
      <c r="D3248" s="225"/>
      <c r="E3248" s="225" t="s">
        <v>223</v>
      </c>
      <c r="F3248" s="225">
        <v>221</v>
      </c>
      <c r="G3248" s="230"/>
      <c r="H3248" s="230"/>
      <c r="I3248" s="230"/>
      <c r="J3248" s="207" t="e">
        <f>#REF!+H3248+I3248+G3248</f>
        <v>#REF!</v>
      </c>
      <c r="K3248" s="198">
        <v>1</v>
      </c>
    </row>
    <row r="3249" spans="1:11" ht="13.5" hidden="1">
      <c r="A3249" s="227" t="s">
        <v>225</v>
      </c>
      <c r="B3249" s="225" t="s">
        <v>94</v>
      </c>
      <c r="C3249" s="225" t="s">
        <v>52</v>
      </c>
      <c r="D3249" s="225"/>
      <c r="E3249" s="225" t="s">
        <v>223</v>
      </c>
      <c r="F3249" s="225">
        <v>222</v>
      </c>
      <c r="G3249" s="233">
        <f>G3250+G3251</f>
        <v>0</v>
      </c>
      <c r="H3249" s="233">
        <f>H3250+H3251</f>
        <v>0</v>
      </c>
      <c r="I3249" s="233">
        <f>I3250+I3251</f>
        <v>0</v>
      </c>
      <c r="J3249" s="207" t="e">
        <f>#REF!+H3249+I3249+G3249</f>
        <v>#REF!</v>
      </c>
      <c r="K3249" s="198">
        <v>1</v>
      </c>
    </row>
    <row r="3250" spans="1:11" hidden="1">
      <c r="A3250" s="229" t="s">
        <v>226</v>
      </c>
      <c r="B3250" s="225" t="s">
        <v>94</v>
      </c>
      <c r="C3250" s="225" t="s">
        <v>52</v>
      </c>
      <c r="D3250" s="225"/>
      <c r="E3250" s="225" t="s">
        <v>223</v>
      </c>
      <c r="F3250" s="225"/>
      <c r="G3250" s="232"/>
      <c r="H3250" s="232"/>
      <c r="I3250" s="232"/>
      <c r="J3250" s="207" t="e">
        <f>#REF!+H3250+I3250+G3250</f>
        <v>#REF!</v>
      </c>
      <c r="K3250" s="198">
        <v>1</v>
      </c>
    </row>
    <row r="3251" spans="1:11" ht="25.5" hidden="1">
      <c r="A3251" s="229" t="s">
        <v>227</v>
      </c>
      <c r="B3251" s="225" t="s">
        <v>94</v>
      </c>
      <c r="C3251" s="225" t="s">
        <v>52</v>
      </c>
      <c r="D3251" s="225"/>
      <c r="E3251" s="225" t="s">
        <v>223</v>
      </c>
      <c r="F3251" s="225"/>
      <c r="G3251" s="232"/>
      <c r="H3251" s="232"/>
      <c r="I3251" s="232"/>
      <c r="J3251" s="207" t="e">
        <f>#REF!+H3251+I3251+G3251</f>
        <v>#REF!</v>
      </c>
      <c r="K3251" s="198">
        <v>1</v>
      </c>
    </row>
    <row r="3252" spans="1:11" ht="13.5" hidden="1">
      <c r="A3252" s="227" t="s">
        <v>228</v>
      </c>
      <c r="B3252" s="225" t="s">
        <v>94</v>
      </c>
      <c r="C3252" s="225" t="s">
        <v>52</v>
      </c>
      <c r="D3252" s="225"/>
      <c r="E3252" s="225" t="s">
        <v>223</v>
      </c>
      <c r="F3252" s="225">
        <v>223</v>
      </c>
      <c r="G3252" s="228">
        <f>G3253+G3254+G3255+G3256</f>
        <v>0</v>
      </c>
      <c r="H3252" s="228">
        <f>H3253+H3254+H3255+H3256</f>
        <v>0</v>
      </c>
      <c r="I3252" s="228">
        <f>I3253+I3254+I3255+I3256</f>
        <v>0</v>
      </c>
      <c r="J3252" s="207" t="e">
        <f>#REF!+H3252+I3252+G3252</f>
        <v>#REF!</v>
      </c>
      <c r="K3252" s="198">
        <v>1</v>
      </c>
    </row>
    <row r="3253" spans="1:11" hidden="1">
      <c r="A3253" s="229" t="s">
        <v>229</v>
      </c>
      <c r="B3253" s="225" t="s">
        <v>94</v>
      </c>
      <c r="C3253" s="225" t="s">
        <v>52</v>
      </c>
      <c r="D3253" s="225"/>
      <c r="E3253" s="225" t="s">
        <v>223</v>
      </c>
      <c r="F3253" s="225"/>
      <c r="G3253" s="230"/>
      <c r="H3253" s="230"/>
      <c r="I3253" s="230"/>
      <c r="J3253" s="207" t="e">
        <f>#REF!+H3253+I3253+G3253</f>
        <v>#REF!</v>
      </c>
      <c r="K3253" s="198">
        <v>1</v>
      </c>
    </row>
    <row r="3254" spans="1:11" hidden="1">
      <c r="A3254" s="229" t="s">
        <v>230</v>
      </c>
      <c r="B3254" s="225" t="s">
        <v>94</v>
      </c>
      <c r="C3254" s="225" t="s">
        <v>52</v>
      </c>
      <c r="D3254" s="225"/>
      <c r="E3254" s="225" t="s">
        <v>223</v>
      </c>
      <c r="F3254" s="225"/>
      <c r="G3254" s="230"/>
      <c r="H3254" s="230"/>
      <c r="I3254" s="230"/>
      <c r="J3254" s="207" t="e">
        <f>#REF!+H3254+I3254+G3254</f>
        <v>#REF!</v>
      </c>
      <c r="K3254" s="198">
        <v>1</v>
      </c>
    </row>
    <row r="3255" spans="1:11" hidden="1">
      <c r="A3255" s="229" t="s">
        <v>231</v>
      </c>
      <c r="B3255" s="225" t="s">
        <v>94</v>
      </c>
      <c r="C3255" s="225" t="s">
        <v>52</v>
      </c>
      <c r="D3255" s="225"/>
      <c r="E3255" s="225" t="s">
        <v>223</v>
      </c>
      <c r="F3255" s="225"/>
      <c r="G3255" s="230"/>
      <c r="H3255" s="230"/>
      <c r="I3255" s="230"/>
      <c r="J3255" s="207" t="e">
        <f>#REF!+H3255+I3255+G3255</f>
        <v>#REF!</v>
      </c>
      <c r="K3255" s="198">
        <v>1</v>
      </c>
    </row>
    <row r="3256" spans="1:11" hidden="1">
      <c r="A3256" s="229" t="s">
        <v>232</v>
      </c>
      <c r="B3256" s="225" t="s">
        <v>94</v>
      </c>
      <c r="C3256" s="225" t="s">
        <v>52</v>
      </c>
      <c r="D3256" s="225"/>
      <c r="E3256" s="225" t="s">
        <v>223</v>
      </c>
      <c r="F3256" s="225"/>
      <c r="G3256" s="230"/>
      <c r="H3256" s="230"/>
      <c r="I3256" s="230"/>
      <c r="J3256" s="207" t="e">
        <f>#REF!+H3256+I3256+G3256</f>
        <v>#REF!</v>
      </c>
      <c r="K3256" s="198">
        <v>1</v>
      </c>
    </row>
    <row r="3257" spans="1:11" ht="13.5" hidden="1">
      <c r="A3257" s="227" t="s">
        <v>233</v>
      </c>
      <c r="B3257" s="225" t="s">
        <v>94</v>
      </c>
      <c r="C3257" s="225" t="s">
        <v>52</v>
      </c>
      <c r="D3257" s="225"/>
      <c r="E3257" s="225" t="s">
        <v>223</v>
      </c>
      <c r="F3257" s="225">
        <v>224</v>
      </c>
      <c r="G3257" s="232"/>
      <c r="H3257" s="232"/>
      <c r="I3257" s="232"/>
      <c r="J3257" s="207" t="e">
        <f>#REF!+H3257+I3257+G3257</f>
        <v>#REF!</v>
      </c>
      <c r="K3257" s="198">
        <v>1</v>
      </c>
    </row>
    <row r="3258" spans="1:11" ht="13.5" hidden="1">
      <c r="A3258" s="227" t="s">
        <v>234</v>
      </c>
      <c r="B3258" s="225" t="s">
        <v>94</v>
      </c>
      <c r="C3258" s="225" t="s">
        <v>52</v>
      </c>
      <c r="D3258" s="225"/>
      <c r="E3258" s="225" t="s">
        <v>223</v>
      </c>
      <c r="F3258" s="225">
        <v>225</v>
      </c>
      <c r="G3258" s="228">
        <f>G3259+G3260+G3261+G3262+G3263+G3264+G3265+G3266+G3267</f>
        <v>0</v>
      </c>
      <c r="H3258" s="228">
        <f>H3259+H3260+H3261+H3262+H3263+H3264+H3265+H3266+H3267</f>
        <v>0</v>
      </c>
      <c r="I3258" s="228">
        <f>I3259+I3260+I3261+I3262+I3263+I3264+I3265+I3266+I3267</f>
        <v>0</v>
      </c>
      <c r="J3258" s="207" t="e">
        <f>#REF!+H3258+I3258+G3258</f>
        <v>#REF!</v>
      </c>
      <c r="K3258" s="198">
        <v>1</v>
      </c>
    </row>
    <row r="3259" spans="1:11" ht="38.25" hidden="1">
      <c r="A3259" s="229" t="s">
        <v>235</v>
      </c>
      <c r="B3259" s="225" t="s">
        <v>94</v>
      </c>
      <c r="C3259" s="225" t="s">
        <v>52</v>
      </c>
      <c r="D3259" s="225"/>
      <c r="E3259" s="225" t="s">
        <v>223</v>
      </c>
      <c r="F3259" s="225"/>
      <c r="G3259" s="232"/>
      <c r="H3259" s="232"/>
      <c r="I3259" s="232"/>
      <c r="J3259" s="207" t="e">
        <f>#REF!+H3259+I3259+G3259</f>
        <v>#REF!</v>
      </c>
      <c r="K3259" s="198">
        <v>1</v>
      </c>
    </row>
    <row r="3260" spans="1:11" hidden="1">
      <c r="A3260" s="229" t="s">
        <v>236</v>
      </c>
      <c r="B3260" s="225" t="s">
        <v>94</v>
      </c>
      <c r="C3260" s="225" t="s">
        <v>52</v>
      </c>
      <c r="D3260" s="225"/>
      <c r="E3260" s="225" t="s">
        <v>223</v>
      </c>
      <c r="F3260" s="225"/>
      <c r="G3260" s="230"/>
      <c r="H3260" s="230"/>
      <c r="I3260" s="230"/>
      <c r="J3260" s="207" t="e">
        <f>#REF!+H3260+I3260+G3260</f>
        <v>#REF!</v>
      </c>
      <c r="K3260" s="198">
        <v>1</v>
      </c>
    </row>
    <row r="3261" spans="1:11" hidden="1">
      <c r="A3261" s="229" t="s">
        <v>237</v>
      </c>
      <c r="B3261" s="225" t="s">
        <v>94</v>
      </c>
      <c r="C3261" s="225" t="s">
        <v>52</v>
      </c>
      <c r="D3261" s="225"/>
      <c r="E3261" s="225" t="s">
        <v>223</v>
      </c>
      <c r="F3261" s="225"/>
      <c r="G3261" s="232"/>
      <c r="H3261" s="232"/>
      <c r="I3261" s="232"/>
      <c r="J3261" s="207" t="e">
        <f>#REF!+H3261+I3261+G3261</f>
        <v>#REF!</v>
      </c>
      <c r="K3261" s="198">
        <v>1</v>
      </c>
    </row>
    <row r="3262" spans="1:11" hidden="1">
      <c r="A3262" s="229" t="s">
        <v>238</v>
      </c>
      <c r="B3262" s="225" t="s">
        <v>94</v>
      </c>
      <c r="C3262" s="225" t="s">
        <v>52</v>
      </c>
      <c r="D3262" s="225"/>
      <c r="E3262" s="225" t="s">
        <v>223</v>
      </c>
      <c r="F3262" s="225"/>
      <c r="G3262" s="230"/>
      <c r="H3262" s="230"/>
      <c r="I3262" s="230"/>
      <c r="J3262" s="207" t="e">
        <f>#REF!+H3262+I3262+G3262</f>
        <v>#REF!</v>
      </c>
      <c r="K3262" s="198">
        <v>1</v>
      </c>
    </row>
    <row r="3263" spans="1:11" ht="38.25" hidden="1">
      <c r="A3263" s="229" t="s">
        <v>239</v>
      </c>
      <c r="B3263" s="225" t="s">
        <v>94</v>
      </c>
      <c r="C3263" s="225" t="s">
        <v>52</v>
      </c>
      <c r="D3263" s="225"/>
      <c r="E3263" s="225" t="s">
        <v>223</v>
      </c>
      <c r="F3263" s="225"/>
      <c r="G3263" s="230"/>
      <c r="H3263" s="230"/>
      <c r="I3263" s="230"/>
      <c r="J3263" s="207" t="e">
        <f>#REF!+H3263+I3263+G3263</f>
        <v>#REF!</v>
      </c>
      <c r="K3263" s="198">
        <v>1</v>
      </c>
    </row>
    <row r="3264" spans="1:11" hidden="1">
      <c r="A3264" s="229" t="s">
        <v>240</v>
      </c>
      <c r="B3264" s="225" t="s">
        <v>94</v>
      </c>
      <c r="C3264" s="225" t="s">
        <v>52</v>
      </c>
      <c r="D3264" s="225"/>
      <c r="E3264" s="225" t="s">
        <v>223</v>
      </c>
      <c r="F3264" s="225"/>
      <c r="G3264" s="232"/>
      <c r="H3264" s="232"/>
      <c r="I3264" s="232"/>
      <c r="J3264" s="207" t="e">
        <f>#REF!+H3264+I3264+G3264</f>
        <v>#REF!</v>
      </c>
      <c r="K3264" s="198">
        <v>1</v>
      </c>
    </row>
    <row r="3265" spans="1:11" ht="51" hidden="1">
      <c r="A3265" s="229" t="s">
        <v>241</v>
      </c>
      <c r="B3265" s="225" t="s">
        <v>94</v>
      </c>
      <c r="C3265" s="225" t="s">
        <v>52</v>
      </c>
      <c r="D3265" s="225"/>
      <c r="E3265" s="225" t="s">
        <v>223</v>
      </c>
      <c r="F3265" s="225"/>
      <c r="G3265" s="232"/>
      <c r="H3265" s="232"/>
      <c r="I3265" s="232"/>
      <c r="J3265" s="207" t="e">
        <f>#REF!+H3265+I3265+G3265</f>
        <v>#REF!</v>
      </c>
      <c r="K3265" s="198">
        <v>1</v>
      </c>
    </row>
    <row r="3266" spans="1:11" hidden="1">
      <c r="A3266" s="229" t="s">
        <v>242</v>
      </c>
      <c r="B3266" s="225" t="s">
        <v>94</v>
      </c>
      <c r="C3266" s="225" t="s">
        <v>52</v>
      </c>
      <c r="D3266" s="225"/>
      <c r="E3266" s="225" t="s">
        <v>223</v>
      </c>
      <c r="F3266" s="225"/>
      <c r="G3266" s="232"/>
      <c r="H3266" s="232"/>
      <c r="I3266" s="232"/>
      <c r="J3266" s="207" t="e">
        <f>#REF!+H3266+I3266+G3266</f>
        <v>#REF!</v>
      </c>
      <c r="K3266" s="198">
        <v>1</v>
      </c>
    </row>
    <row r="3267" spans="1:11" hidden="1">
      <c r="A3267" s="229" t="s">
        <v>220</v>
      </c>
      <c r="B3267" s="225" t="s">
        <v>94</v>
      </c>
      <c r="C3267" s="225" t="s">
        <v>52</v>
      </c>
      <c r="D3267" s="225"/>
      <c r="E3267" s="225" t="s">
        <v>223</v>
      </c>
      <c r="F3267" s="225"/>
      <c r="G3267" s="232"/>
      <c r="H3267" s="232"/>
      <c r="I3267" s="232"/>
      <c r="J3267" s="207" t="e">
        <f>#REF!+H3267+I3267+G3267</f>
        <v>#REF!</v>
      </c>
      <c r="K3267" s="198">
        <v>1</v>
      </c>
    </row>
    <row r="3268" spans="1:11" ht="13.5" hidden="1">
      <c r="A3268" s="227" t="s">
        <v>243</v>
      </c>
      <c r="B3268" s="225" t="s">
        <v>94</v>
      </c>
      <c r="C3268" s="225" t="s">
        <v>52</v>
      </c>
      <c r="D3268" s="225"/>
      <c r="E3268" s="225" t="s">
        <v>223</v>
      </c>
      <c r="F3268" s="225">
        <v>226</v>
      </c>
      <c r="G3268" s="228">
        <f>G3269+G3270+G3271+G3272+G3273+G3274+G3275+G3276+G3277+G3278+G3279+G3280+G3281+G3282+G3283+G3284</f>
        <v>0</v>
      </c>
      <c r="H3268" s="228">
        <f>H3269+H3270+H3271+H3272+H3273+H3274+H3275+H3276+H3277+H3278+H3279+H3280+H3281+H3282+H3283+H3284</f>
        <v>0</v>
      </c>
      <c r="I3268" s="228">
        <f>I3269+I3270+I3271+I3272+I3273+I3274+I3275+I3276+I3277+I3278+I3279+I3280+I3281+I3282+I3283+I3284</f>
        <v>0</v>
      </c>
      <c r="J3268" s="207" t="e">
        <f>#REF!+H3268+I3268+G3268</f>
        <v>#REF!</v>
      </c>
      <c r="K3268" s="198">
        <v>1</v>
      </c>
    </row>
    <row r="3269" spans="1:11" ht="51" hidden="1">
      <c r="A3269" s="229" t="s">
        <v>244</v>
      </c>
      <c r="B3269" s="225" t="s">
        <v>94</v>
      </c>
      <c r="C3269" s="225" t="s">
        <v>52</v>
      </c>
      <c r="D3269" s="225"/>
      <c r="E3269" s="225" t="s">
        <v>223</v>
      </c>
      <c r="F3269" s="225"/>
      <c r="G3269" s="230"/>
      <c r="H3269" s="230"/>
      <c r="I3269" s="230"/>
      <c r="J3269" s="207" t="e">
        <f>#REF!+H3269+I3269+G3269</f>
        <v>#REF!</v>
      </c>
      <c r="K3269" s="198">
        <v>1</v>
      </c>
    </row>
    <row r="3270" spans="1:11" hidden="1">
      <c r="A3270" s="229" t="s">
        <v>245</v>
      </c>
      <c r="B3270" s="225" t="s">
        <v>94</v>
      </c>
      <c r="C3270" s="225" t="s">
        <v>52</v>
      </c>
      <c r="D3270" s="225"/>
      <c r="E3270" s="225" t="s">
        <v>223</v>
      </c>
      <c r="F3270" s="225"/>
      <c r="G3270" s="230"/>
      <c r="H3270" s="230"/>
      <c r="I3270" s="230"/>
      <c r="J3270" s="207" t="e">
        <f>#REF!+H3270+I3270+G3270</f>
        <v>#REF!</v>
      </c>
      <c r="K3270" s="198">
        <v>1</v>
      </c>
    </row>
    <row r="3271" spans="1:11" ht="25.5" hidden="1">
      <c r="A3271" s="229" t="s">
        <v>246</v>
      </c>
      <c r="B3271" s="225" t="s">
        <v>94</v>
      </c>
      <c r="C3271" s="225" t="s">
        <v>52</v>
      </c>
      <c r="D3271" s="225"/>
      <c r="E3271" s="225" t="s">
        <v>223</v>
      </c>
      <c r="F3271" s="225"/>
      <c r="G3271" s="230"/>
      <c r="H3271" s="230"/>
      <c r="I3271" s="230"/>
      <c r="J3271" s="207" t="e">
        <f>#REF!+H3271+I3271+G3271</f>
        <v>#REF!</v>
      </c>
      <c r="K3271" s="198">
        <v>1</v>
      </c>
    </row>
    <row r="3272" spans="1:11" hidden="1">
      <c r="A3272" s="229" t="s">
        <v>247</v>
      </c>
      <c r="B3272" s="225" t="s">
        <v>94</v>
      </c>
      <c r="C3272" s="225" t="s">
        <v>52</v>
      </c>
      <c r="D3272" s="225"/>
      <c r="E3272" s="225" t="s">
        <v>248</v>
      </c>
      <c r="F3272" s="225"/>
      <c r="G3272" s="232"/>
      <c r="H3272" s="232"/>
      <c r="I3272" s="232"/>
      <c r="J3272" s="207" t="e">
        <f>#REF!+H3272+I3272+G3272</f>
        <v>#REF!</v>
      </c>
      <c r="K3272" s="198">
        <v>1</v>
      </c>
    </row>
    <row r="3273" spans="1:11" ht="25.5" hidden="1">
      <c r="A3273" s="229" t="s">
        <v>261</v>
      </c>
      <c r="B3273" s="225" t="s">
        <v>94</v>
      </c>
      <c r="C3273" s="225" t="s">
        <v>52</v>
      </c>
      <c r="D3273" s="225"/>
      <c r="E3273" s="225" t="s">
        <v>223</v>
      </c>
      <c r="F3273" s="225"/>
      <c r="G3273" s="232"/>
      <c r="H3273" s="232"/>
      <c r="I3273" s="232"/>
      <c r="J3273" s="207" t="e">
        <f>#REF!+H3273+I3273+G3273</f>
        <v>#REF!</v>
      </c>
      <c r="K3273" s="198">
        <v>1</v>
      </c>
    </row>
    <row r="3274" spans="1:11" ht="38.25" hidden="1">
      <c r="A3274" s="229" t="s">
        <v>262</v>
      </c>
      <c r="B3274" s="225" t="s">
        <v>94</v>
      </c>
      <c r="C3274" s="225" t="s">
        <v>52</v>
      </c>
      <c r="D3274" s="225"/>
      <c r="E3274" s="225" t="s">
        <v>223</v>
      </c>
      <c r="F3274" s="225"/>
      <c r="G3274" s="232"/>
      <c r="H3274" s="232"/>
      <c r="I3274" s="232"/>
      <c r="J3274" s="207" t="e">
        <f>#REF!+H3274+I3274+G3274</f>
        <v>#REF!</v>
      </c>
      <c r="K3274" s="198">
        <v>1</v>
      </c>
    </row>
    <row r="3275" spans="1:11" ht="25.5" hidden="1">
      <c r="A3275" s="229" t="s">
        <v>263</v>
      </c>
      <c r="B3275" s="225" t="s">
        <v>94</v>
      </c>
      <c r="C3275" s="225" t="s">
        <v>52</v>
      </c>
      <c r="D3275" s="225"/>
      <c r="E3275" s="225" t="s">
        <v>223</v>
      </c>
      <c r="F3275" s="225"/>
      <c r="G3275" s="232"/>
      <c r="H3275" s="232"/>
      <c r="I3275" s="232"/>
      <c r="J3275" s="207" t="e">
        <f>#REF!+H3275+I3275+G3275</f>
        <v>#REF!</v>
      </c>
      <c r="K3275" s="198">
        <v>1</v>
      </c>
    </row>
    <row r="3276" spans="1:11" ht="25.5" hidden="1">
      <c r="A3276" s="229" t="s">
        <v>264</v>
      </c>
      <c r="B3276" s="225" t="s">
        <v>94</v>
      </c>
      <c r="C3276" s="225" t="s">
        <v>52</v>
      </c>
      <c r="D3276" s="225"/>
      <c r="E3276" s="225" t="s">
        <v>223</v>
      </c>
      <c r="F3276" s="225"/>
      <c r="G3276" s="232"/>
      <c r="H3276" s="232"/>
      <c r="I3276" s="232"/>
      <c r="J3276" s="207" t="e">
        <f>#REF!+H3276+I3276+G3276</f>
        <v>#REF!</v>
      </c>
      <c r="K3276" s="198">
        <v>1</v>
      </c>
    </row>
    <row r="3277" spans="1:11" hidden="1">
      <c r="A3277" s="229" t="s">
        <v>265</v>
      </c>
      <c r="B3277" s="225" t="s">
        <v>94</v>
      </c>
      <c r="C3277" s="225" t="s">
        <v>52</v>
      </c>
      <c r="D3277" s="225"/>
      <c r="E3277" s="225" t="s">
        <v>223</v>
      </c>
      <c r="F3277" s="225"/>
      <c r="G3277" s="232"/>
      <c r="H3277" s="232"/>
      <c r="I3277" s="232"/>
      <c r="J3277" s="207" t="e">
        <f>#REF!+H3277+I3277+G3277</f>
        <v>#REF!</v>
      </c>
      <c r="K3277" s="198">
        <v>1</v>
      </c>
    </row>
    <row r="3278" spans="1:11" hidden="1">
      <c r="A3278" s="229" t="s">
        <v>266</v>
      </c>
      <c r="B3278" s="225" t="s">
        <v>94</v>
      </c>
      <c r="C3278" s="225" t="s">
        <v>52</v>
      </c>
      <c r="D3278" s="225"/>
      <c r="E3278" s="225" t="s">
        <v>223</v>
      </c>
      <c r="F3278" s="225"/>
      <c r="G3278" s="232"/>
      <c r="H3278" s="232"/>
      <c r="I3278" s="232"/>
      <c r="J3278" s="207" t="e">
        <f>#REF!+H3278+I3278+G3278</f>
        <v>#REF!</v>
      </c>
      <c r="K3278" s="198">
        <v>1</v>
      </c>
    </row>
    <row r="3279" spans="1:11" ht="25.5" hidden="1">
      <c r="A3279" s="229" t="s">
        <v>267</v>
      </c>
      <c r="B3279" s="225" t="s">
        <v>94</v>
      </c>
      <c r="C3279" s="225" t="s">
        <v>52</v>
      </c>
      <c r="D3279" s="225"/>
      <c r="E3279" s="225" t="s">
        <v>223</v>
      </c>
      <c r="F3279" s="225"/>
      <c r="G3279" s="232"/>
      <c r="H3279" s="232"/>
      <c r="I3279" s="232"/>
      <c r="J3279" s="207" t="e">
        <f>#REF!+H3279+I3279+G3279</f>
        <v>#REF!</v>
      </c>
      <c r="K3279" s="198">
        <v>1</v>
      </c>
    </row>
    <row r="3280" spans="1:11" ht="25.5" hidden="1">
      <c r="A3280" s="229" t="s">
        <v>278</v>
      </c>
      <c r="B3280" s="225" t="s">
        <v>94</v>
      </c>
      <c r="C3280" s="225" t="s">
        <v>52</v>
      </c>
      <c r="D3280" s="225"/>
      <c r="E3280" s="225" t="s">
        <v>223</v>
      </c>
      <c r="F3280" s="225"/>
      <c r="G3280" s="232"/>
      <c r="H3280" s="232"/>
      <c r="I3280" s="232"/>
      <c r="J3280" s="207" t="e">
        <f>#REF!+H3280+I3280+G3280</f>
        <v>#REF!</v>
      </c>
      <c r="K3280" s="198">
        <v>1</v>
      </c>
    </row>
    <row r="3281" spans="1:11" ht="25.5" hidden="1">
      <c r="A3281" s="229" t="s">
        <v>279</v>
      </c>
      <c r="B3281" s="225" t="s">
        <v>94</v>
      </c>
      <c r="C3281" s="225" t="s">
        <v>52</v>
      </c>
      <c r="D3281" s="225"/>
      <c r="E3281" s="225" t="s">
        <v>223</v>
      </c>
      <c r="F3281" s="225"/>
      <c r="G3281" s="232"/>
      <c r="H3281" s="232"/>
      <c r="I3281" s="232"/>
      <c r="J3281" s="207" t="e">
        <f>#REF!+H3281+I3281+G3281</f>
        <v>#REF!</v>
      </c>
      <c r="K3281" s="198">
        <v>1</v>
      </c>
    </row>
    <row r="3282" spans="1:11" hidden="1">
      <c r="A3282" s="229" t="s">
        <v>280</v>
      </c>
      <c r="B3282" s="225" t="s">
        <v>94</v>
      </c>
      <c r="C3282" s="225" t="s">
        <v>52</v>
      </c>
      <c r="D3282" s="225"/>
      <c r="E3282" s="225" t="s">
        <v>223</v>
      </c>
      <c r="F3282" s="225"/>
      <c r="G3282" s="230"/>
      <c r="H3282" s="230"/>
      <c r="I3282" s="230"/>
      <c r="J3282" s="207" t="e">
        <f>#REF!+H3282+I3282+G3282</f>
        <v>#REF!</v>
      </c>
      <c r="K3282" s="198">
        <v>1</v>
      </c>
    </row>
    <row r="3283" spans="1:11" hidden="1">
      <c r="A3283" s="229" t="s">
        <v>281</v>
      </c>
      <c r="B3283" s="225" t="s">
        <v>94</v>
      </c>
      <c r="C3283" s="225" t="s">
        <v>52</v>
      </c>
      <c r="D3283" s="225"/>
      <c r="E3283" s="225" t="s">
        <v>223</v>
      </c>
      <c r="F3283" s="225"/>
      <c r="G3283" s="230"/>
      <c r="H3283" s="230"/>
      <c r="I3283" s="230"/>
      <c r="J3283" s="207" t="e">
        <f>#REF!+H3283+I3283+G3283</f>
        <v>#REF!</v>
      </c>
      <c r="K3283" s="198">
        <v>1</v>
      </c>
    </row>
    <row r="3284" spans="1:11" hidden="1">
      <c r="A3284" s="229" t="s">
        <v>220</v>
      </c>
      <c r="B3284" s="225" t="s">
        <v>94</v>
      </c>
      <c r="C3284" s="225" t="s">
        <v>52</v>
      </c>
      <c r="D3284" s="225"/>
      <c r="E3284" s="225" t="s">
        <v>223</v>
      </c>
      <c r="F3284" s="225"/>
      <c r="G3284" s="230"/>
      <c r="H3284" s="230"/>
      <c r="I3284" s="230"/>
      <c r="J3284" s="207" t="e">
        <f>#REF!+H3284+I3284+G3284</f>
        <v>#REF!</v>
      </c>
      <c r="K3284" s="198">
        <v>1</v>
      </c>
    </row>
    <row r="3285" spans="1:11" ht="13.5" hidden="1">
      <c r="A3285" s="227" t="s">
        <v>282</v>
      </c>
      <c r="B3285" s="225" t="s">
        <v>94</v>
      </c>
      <c r="C3285" s="225" t="s">
        <v>52</v>
      </c>
      <c r="D3285" s="225"/>
      <c r="E3285" s="225" t="s">
        <v>194</v>
      </c>
      <c r="F3285" s="225">
        <v>230</v>
      </c>
      <c r="G3285" s="233">
        <f>G3286+G3287</f>
        <v>0</v>
      </c>
      <c r="H3285" s="233">
        <f>H3286+H3287</f>
        <v>0</v>
      </c>
      <c r="I3285" s="233">
        <f>I3286+I3287</f>
        <v>0</v>
      </c>
      <c r="J3285" s="207" t="e">
        <f>#REF!+H3285+I3285+G3285</f>
        <v>#REF!</v>
      </c>
      <c r="K3285" s="198">
        <v>1</v>
      </c>
    </row>
    <row r="3286" spans="1:11" hidden="1">
      <c r="A3286" s="229" t="s">
        <v>283</v>
      </c>
      <c r="B3286" s="225" t="s">
        <v>94</v>
      </c>
      <c r="C3286" s="225" t="s">
        <v>52</v>
      </c>
      <c r="D3286" s="225"/>
      <c r="E3286" s="225" t="s">
        <v>284</v>
      </c>
      <c r="F3286" s="225">
        <v>231</v>
      </c>
      <c r="G3286" s="232"/>
      <c r="H3286" s="232"/>
      <c r="I3286" s="232"/>
      <c r="J3286" s="207" t="e">
        <f>#REF!+H3286+I3286+G3286</f>
        <v>#REF!</v>
      </c>
      <c r="K3286" s="198">
        <v>1</v>
      </c>
    </row>
    <row r="3287" spans="1:11" hidden="1">
      <c r="A3287" s="229" t="s">
        <v>285</v>
      </c>
      <c r="B3287" s="225" t="s">
        <v>94</v>
      </c>
      <c r="C3287" s="225" t="s">
        <v>52</v>
      </c>
      <c r="D3287" s="225"/>
      <c r="E3287" s="225" t="s">
        <v>284</v>
      </c>
      <c r="F3287" s="225">
        <v>232</v>
      </c>
      <c r="G3287" s="232"/>
      <c r="H3287" s="232"/>
      <c r="I3287" s="232"/>
      <c r="J3287" s="207" t="e">
        <f>#REF!+H3287+I3287+G3287</f>
        <v>#REF!</v>
      </c>
      <c r="K3287" s="198">
        <v>1</v>
      </c>
    </row>
    <row r="3288" spans="1:11" ht="27" hidden="1">
      <c r="A3288" s="227" t="s">
        <v>286</v>
      </c>
      <c r="B3288" s="225" t="s">
        <v>94</v>
      </c>
      <c r="C3288" s="225" t="s">
        <v>52</v>
      </c>
      <c r="D3288" s="225"/>
      <c r="E3288" s="225" t="s">
        <v>223</v>
      </c>
      <c r="F3288" s="225">
        <v>240</v>
      </c>
      <c r="G3288" s="233">
        <f>G3289+G3290</f>
        <v>0</v>
      </c>
      <c r="H3288" s="233">
        <f>H3289+H3290</f>
        <v>0</v>
      </c>
      <c r="I3288" s="233">
        <f>I3289+I3290</f>
        <v>0</v>
      </c>
      <c r="J3288" s="207" t="e">
        <f>#REF!+H3288+I3288+G3288</f>
        <v>#REF!</v>
      </c>
      <c r="K3288" s="198">
        <v>1</v>
      </c>
    </row>
    <row r="3289" spans="1:11" ht="25.5" hidden="1">
      <c r="A3289" s="229" t="s">
        <v>287</v>
      </c>
      <c r="B3289" s="225" t="s">
        <v>94</v>
      </c>
      <c r="C3289" s="225" t="s">
        <v>52</v>
      </c>
      <c r="D3289" s="225"/>
      <c r="E3289" s="225" t="s">
        <v>223</v>
      </c>
      <c r="F3289" s="225">
        <v>241</v>
      </c>
      <c r="G3289" s="232"/>
      <c r="H3289" s="232"/>
      <c r="I3289" s="232"/>
      <c r="J3289" s="207" t="e">
        <f>#REF!+H3289+I3289+G3289</f>
        <v>#REF!</v>
      </c>
      <c r="K3289" s="198">
        <v>1</v>
      </c>
    </row>
    <row r="3290" spans="1:11" ht="25.5" hidden="1">
      <c r="A3290" s="229" t="s">
        <v>292</v>
      </c>
      <c r="B3290" s="225" t="s">
        <v>94</v>
      </c>
      <c r="C3290" s="225" t="s">
        <v>52</v>
      </c>
      <c r="D3290" s="225"/>
      <c r="E3290" s="225" t="s">
        <v>223</v>
      </c>
      <c r="F3290" s="225">
        <v>242</v>
      </c>
      <c r="G3290" s="232"/>
      <c r="H3290" s="232"/>
      <c r="I3290" s="232"/>
      <c r="J3290" s="207" t="e">
        <f>#REF!+H3290+I3290+G3290</f>
        <v>#REF!</v>
      </c>
      <c r="K3290" s="198">
        <v>1</v>
      </c>
    </row>
    <row r="3291" spans="1:11" ht="27" hidden="1">
      <c r="A3291" s="227" t="s">
        <v>293</v>
      </c>
      <c r="B3291" s="225" t="s">
        <v>94</v>
      </c>
      <c r="C3291" s="225" t="s">
        <v>52</v>
      </c>
      <c r="D3291" s="225"/>
      <c r="E3291" s="225" t="s">
        <v>294</v>
      </c>
      <c r="F3291" s="225" t="s">
        <v>295</v>
      </c>
      <c r="G3291" s="233">
        <f>G3292</f>
        <v>0</v>
      </c>
      <c r="H3291" s="233">
        <f>H3292</f>
        <v>0</v>
      </c>
      <c r="I3291" s="233">
        <f>I3292</f>
        <v>0</v>
      </c>
      <c r="J3291" s="207" t="e">
        <f>#REF!+H3291+I3291+G3291</f>
        <v>#REF!</v>
      </c>
      <c r="K3291" s="198">
        <v>1</v>
      </c>
    </row>
    <row r="3292" spans="1:11" ht="25.5" hidden="1">
      <c r="A3292" s="229" t="s">
        <v>296</v>
      </c>
      <c r="B3292" s="225" t="s">
        <v>94</v>
      </c>
      <c r="C3292" s="225" t="s">
        <v>52</v>
      </c>
      <c r="D3292" s="225"/>
      <c r="E3292" s="225" t="s">
        <v>297</v>
      </c>
      <c r="F3292" s="225" t="s">
        <v>298</v>
      </c>
      <c r="G3292" s="232"/>
      <c r="H3292" s="232"/>
      <c r="I3292" s="232"/>
      <c r="J3292" s="207" t="e">
        <f>#REF!+H3292+I3292+G3292</f>
        <v>#REF!</v>
      </c>
      <c r="K3292" s="198">
        <v>1</v>
      </c>
    </row>
    <row r="3293" spans="1:11" ht="13.5" hidden="1">
      <c r="A3293" s="227" t="s">
        <v>299</v>
      </c>
      <c r="B3293" s="225" t="s">
        <v>94</v>
      </c>
      <c r="C3293" s="225" t="s">
        <v>52</v>
      </c>
      <c r="D3293" s="225"/>
      <c r="E3293" s="225" t="s">
        <v>300</v>
      </c>
      <c r="F3293" s="225">
        <v>260</v>
      </c>
      <c r="G3293" s="233">
        <f>G3294+G3297</f>
        <v>0</v>
      </c>
      <c r="H3293" s="233">
        <f>H3294+H3297</f>
        <v>0</v>
      </c>
      <c r="I3293" s="233">
        <f>I3294+I3297</f>
        <v>0</v>
      </c>
      <c r="J3293" s="207" t="e">
        <f>#REF!+H3293+I3293+G3293</f>
        <v>#REF!</v>
      </c>
      <c r="K3293" s="198">
        <v>1</v>
      </c>
    </row>
    <row r="3294" spans="1:11" ht="25.5" hidden="1">
      <c r="A3294" s="229" t="s">
        <v>301</v>
      </c>
      <c r="B3294" s="225" t="s">
        <v>94</v>
      </c>
      <c r="C3294" s="225" t="s">
        <v>52</v>
      </c>
      <c r="D3294" s="225"/>
      <c r="E3294" s="225" t="s">
        <v>302</v>
      </c>
      <c r="F3294" s="225">
        <v>262</v>
      </c>
      <c r="G3294" s="233">
        <f>G3295+G3296</f>
        <v>0</v>
      </c>
      <c r="H3294" s="233">
        <f>H3295+H3296</f>
        <v>0</v>
      </c>
      <c r="I3294" s="233">
        <f>I3295+I3296</f>
        <v>0</v>
      </c>
      <c r="J3294" s="207" t="e">
        <f>#REF!+H3294+I3294+G3294</f>
        <v>#REF!</v>
      </c>
      <c r="K3294" s="198">
        <v>1</v>
      </c>
    </row>
    <row r="3295" spans="1:11" hidden="1">
      <c r="A3295" s="229" t="s">
        <v>303</v>
      </c>
      <c r="B3295" s="225" t="s">
        <v>94</v>
      </c>
      <c r="C3295" s="225" t="s">
        <v>52</v>
      </c>
      <c r="D3295" s="225"/>
      <c r="E3295" s="225" t="s">
        <v>302</v>
      </c>
      <c r="F3295" s="225"/>
      <c r="G3295" s="230"/>
      <c r="H3295" s="230"/>
      <c r="I3295" s="230"/>
      <c r="J3295" s="207" t="e">
        <f>#REF!+H3295+I3295+G3295</f>
        <v>#REF!</v>
      </c>
      <c r="K3295" s="198">
        <v>1</v>
      </c>
    </row>
    <row r="3296" spans="1:11" hidden="1">
      <c r="A3296" s="229" t="s">
        <v>304</v>
      </c>
      <c r="B3296" s="225" t="s">
        <v>94</v>
      </c>
      <c r="C3296" s="225" t="s">
        <v>52</v>
      </c>
      <c r="D3296" s="225"/>
      <c r="E3296" s="225" t="s">
        <v>302</v>
      </c>
      <c r="F3296" s="225"/>
      <c r="G3296" s="230"/>
      <c r="H3296" s="230"/>
      <c r="I3296" s="230"/>
      <c r="J3296" s="207" t="e">
        <f>#REF!+H3296+I3296+G3296</f>
        <v>#REF!</v>
      </c>
      <c r="K3296" s="198">
        <v>1</v>
      </c>
    </row>
    <row r="3297" spans="1:11" ht="25.5" hidden="1">
      <c r="A3297" s="229" t="s">
        <v>305</v>
      </c>
      <c r="B3297" s="225" t="s">
        <v>94</v>
      </c>
      <c r="C3297" s="225" t="s">
        <v>52</v>
      </c>
      <c r="D3297" s="225"/>
      <c r="E3297" s="225" t="s">
        <v>306</v>
      </c>
      <c r="F3297" s="225" t="s">
        <v>307</v>
      </c>
      <c r="G3297" s="230"/>
      <c r="H3297" s="230"/>
      <c r="I3297" s="230"/>
      <c r="J3297" s="207" t="e">
        <f>#REF!+H3297+I3297+G3297</f>
        <v>#REF!</v>
      </c>
      <c r="K3297" s="198">
        <v>1</v>
      </c>
    </row>
    <row r="3298" spans="1:11" ht="13.5" hidden="1">
      <c r="A3298" s="227" t="s">
        <v>308</v>
      </c>
      <c r="B3298" s="225" t="s">
        <v>94</v>
      </c>
      <c r="C3298" s="225" t="s">
        <v>52</v>
      </c>
      <c r="D3298" s="225"/>
      <c r="E3298" s="225" t="s">
        <v>223</v>
      </c>
      <c r="F3298" s="225">
        <v>290</v>
      </c>
      <c r="G3298" s="228">
        <f>G3299+G3300+G3301+G3302+G3303+G3304+G3305+G3306</f>
        <v>0</v>
      </c>
      <c r="H3298" s="228">
        <f>H3299+H3300+H3301+H3302+H3303+H3304+H3305+H3306</f>
        <v>0</v>
      </c>
      <c r="I3298" s="228">
        <f>I3299+I3300+I3301+I3302+I3303+I3304+I3305+I3306</f>
        <v>0</v>
      </c>
      <c r="J3298" s="207" t="e">
        <f>#REF!+H3298+I3298+G3298</f>
        <v>#REF!</v>
      </c>
      <c r="K3298" s="198">
        <v>1</v>
      </c>
    </row>
    <row r="3299" spans="1:11" ht="25.5" hidden="1">
      <c r="A3299" s="229" t="s">
        <v>309</v>
      </c>
      <c r="B3299" s="225" t="s">
        <v>94</v>
      </c>
      <c r="C3299" s="225" t="s">
        <v>52</v>
      </c>
      <c r="D3299" s="225"/>
      <c r="E3299" s="225" t="s">
        <v>310</v>
      </c>
      <c r="F3299" s="225"/>
      <c r="G3299" s="230"/>
      <c r="H3299" s="230"/>
      <c r="I3299" s="230"/>
      <c r="J3299" s="207" t="e">
        <f>#REF!+H3299+I3299+G3299</f>
        <v>#REF!</v>
      </c>
      <c r="K3299" s="198">
        <v>1</v>
      </c>
    </row>
    <row r="3300" spans="1:11" hidden="1">
      <c r="A3300" s="229" t="s">
        <v>311</v>
      </c>
      <c r="B3300" s="225" t="s">
        <v>94</v>
      </c>
      <c r="C3300" s="225" t="s">
        <v>52</v>
      </c>
      <c r="D3300" s="225"/>
      <c r="E3300" s="225" t="s">
        <v>312</v>
      </c>
      <c r="F3300" s="225"/>
      <c r="G3300" s="232"/>
      <c r="H3300" s="232"/>
      <c r="I3300" s="232"/>
      <c r="J3300" s="207" t="e">
        <f>#REF!+H3300+I3300+G3300</f>
        <v>#REF!</v>
      </c>
      <c r="K3300" s="198">
        <v>1</v>
      </c>
    </row>
    <row r="3301" spans="1:11" hidden="1">
      <c r="A3301" s="229" t="s">
        <v>313</v>
      </c>
      <c r="B3301" s="225" t="s">
        <v>94</v>
      </c>
      <c r="C3301" s="225" t="s">
        <v>52</v>
      </c>
      <c r="D3301" s="225"/>
      <c r="E3301" s="225" t="s">
        <v>223</v>
      </c>
      <c r="F3301" s="225"/>
      <c r="G3301" s="232"/>
      <c r="H3301" s="232"/>
      <c r="I3301" s="232"/>
      <c r="J3301" s="207" t="e">
        <f>#REF!+H3301+I3301+G3301</f>
        <v>#REF!</v>
      </c>
      <c r="K3301" s="198">
        <v>1</v>
      </c>
    </row>
    <row r="3302" spans="1:11" hidden="1">
      <c r="A3302" s="229" t="s">
        <v>314</v>
      </c>
      <c r="B3302" s="225" t="s">
        <v>94</v>
      </c>
      <c r="C3302" s="225" t="s">
        <v>52</v>
      </c>
      <c r="D3302" s="225"/>
      <c r="E3302" s="225" t="s">
        <v>223</v>
      </c>
      <c r="F3302" s="225"/>
      <c r="G3302" s="232"/>
      <c r="H3302" s="232"/>
      <c r="I3302" s="232"/>
      <c r="J3302" s="207" t="e">
        <f>#REF!+H3302+I3302+G3302</f>
        <v>#REF!</v>
      </c>
      <c r="K3302" s="198">
        <v>1</v>
      </c>
    </row>
    <row r="3303" spans="1:11" hidden="1">
      <c r="A3303" s="229" t="s">
        <v>315</v>
      </c>
      <c r="B3303" s="225" t="s">
        <v>94</v>
      </c>
      <c r="C3303" s="225" t="s">
        <v>52</v>
      </c>
      <c r="D3303" s="225"/>
      <c r="E3303" s="225" t="s">
        <v>223</v>
      </c>
      <c r="F3303" s="225"/>
      <c r="G3303" s="230"/>
      <c r="H3303" s="230"/>
      <c r="I3303" s="230"/>
      <c r="J3303" s="207" t="e">
        <f>#REF!+H3303+I3303+G3303</f>
        <v>#REF!</v>
      </c>
      <c r="K3303" s="198">
        <v>1</v>
      </c>
    </row>
    <row r="3304" spans="1:11" ht="38.25" hidden="1">
      <c r="A3304" s="229" t="s">
        <v>316</v>
      </c>
      <c r="B3304" s="225" t="s">
        <v>94</v>
      </c>
      <c r="C3304" s="225" t="s">
        <v>52</v>
      </c>
      <c r="D3304" s="225"/>
      <c r="E3304" s="225" t="s">
        <v>223</v>
      </c>
      <c r="F3304" s="225"/>
      <c r="G3304" s="230"/>
      <c r="H3304" s="230"/>
      <c r="I3304" s="230"/>
      <c r="J3304" s="207" t="e">
        <f>#REF!+H3304+I3304+G3304</f>
        <v>#REF!</v>
      </c>
      <c r="K3304" s="198">
        <v>1</v>
      </c>
    </row>
    <row r="3305" spans="1:11" hidden="1">
      <c r="A3305" s="229" t="s">
        <v>317</v>
      </c>
      <c r="B3305" s="225" t="s">
        <v>94</v>
      </c>
      <c r="C3305" s="225" t="s">
        <v>52</v>
      </c>
      <c r="D3305" s="225"/>
      <c r="E3305" s="225" t="s">
        <v>223</v>
      </c>
      <c r="F3305" s="225"/>
      <c r="G3305" s="230"/>
      <c r="H3305" s="230"/>
      <c r="I3305" s="230"/>
      <c r="J3305" s="207" t="e">
        <f>#REF!+H3305+I3305+G3305</f>
        <v>#REF!</v>
      </c>
      <c r="K3305" s="198">
        <v>1</v>
      </c>
    </row>
    <row r="3306" spans="1:11" hidden="1">
      <c r="A3306" s="229" t="s">
        <v>220</v>
      </c>
      <c r="B3306" s="225" t="s">
        <v>94</v>
      </c>
      <c r="C3306" s="225" t="s">
        <v>52</v>
      </c>
      <c r="D3306" s="225"/>
      <c r="E3306" s="225" t="s">
        <v>223</v>
      </c>
      <c r="F3306" s="225"/>
      <c r="G3306" s="232"/>
      <c r="H3306" s="232"/>
      <c r="I3306" s="232"/>
      <c r="J3306" s="207" t="e">
        <f>#REF!+H3306+I3306+G3306</f>
        <v>#REF!</v>
      </c>
      <c r="K3306" s="198">
        <v>1</v>
      </c>
    </row>
    <row r="3307" spans="1:11" ht="13.5" hidden="1">
      <c r="A3307" s="227" t="s">
        <v>319</v>
      </c>
      <c r="B3307" s="225" t="s">
        <v>94</v>
      </c>
      <c r="C3307" s="225" t="s">
        <v>52</v>
      </c>
      <c r="D3307" s="225"/>
      <c r="E3307" s="225" t="s">
        <v>223</v>
      </c>
      <c r="F3307" s="234">
        <v>300</v>
      </c>
      <c r="G3307" s="235">
        <f>G3308+G3314+G3315</f>
        <v>0</v>
      </c>
      <c r="H3307" s="235">
        <f>H3308+H3314+H3315</f>
        <v>0</v>
      </c>
      <c r="I3307" s="235">
        <f>I3308+I3314+I3315</f>
        <v>0</v>
      </c>
      <c r="J3307" s="207" t="e">
        <f>#REF!+H3307+I3307+G3307</f>
        <v>#REF!</v>
      </c>
      <c r="K3307" s="198">
        <v>1</v>
      </c>
    </row>
    <row r="3308" spans="1:11" ht="25.5" hidden="1">
      <c r="A3308" s="231" t="s">
        <v>320</v>
      </c>
      <c r="B3308" s="225" t="s">
        <v>94</v>
      </c>
      <c r="C3308" s="225" t="s">
        <v>52</v>
      </c>
      <c r="D3308" s="225"/>
      <c r="E3308" s="225" t="s">
        <v>223</v>
      </c>
      <c r="F3308" s="225">
        <v>310</v>
      </c>
      <c r="G3308" s="228">
        <f>G3309+G3310+G3311+G3312+G3313</f>
        <v>0</v>
      </c>
      <c r="H3308" s="228">
        <f>H3309+H3310+H3311+H3312+H3313</f>
        <v>0</v>
      </c>
      <c r="I3308" s="228">
        <f>I3309+I3310+I3311+I3312+I3313</f>
        <v>0</v>
      </c>
      <c r="J3308" s="207" t="e">
        <f>#REF!+H3308+I3308+G3308</f>
        <v>#REF!</v>
      </c>
      <c r="K3308" s="198">
        <v>1</v>
      </c>
    </row>
    <row r="3309" spans="1:11" ht="38.25" hidden="1">
      <c r="A3309" s="229" t="s">
        <v>321</v>
      </c>
      <c r="B3309" s="225" t="s">
        <v>94</v>
      </c>
      <c r="C3309" s="225" t="s">
        <v>52</v>
      </c>
      <c r="D3309" s="225"/>
      <c r="E3309" s="225" t="s">
        <v>223</v>
      </c>
      <c r="F3309" s="225"/>
      <c r="G3309" s="232"/>
      <c r="H3309" s="232"/>
      <c r="I3309" s="232"/>
      <c r="J3309" s="207" t="e">
        <f>#REF!+H3309+I3309+G3309</f>
        <v>#REF!</v>
      </c>
      <c r="K3309" s="198">
        <v>1</v>
      </c>
    </row>
    <row r="3310" spans="1:11" hidden="1">
      <c r="A3310" s="229" t="s">
        <v>322</v>
      </c>
      <c r="B3310" s="225" t="s">
        <v>94</v>
      </c>
      <c r="C3310" s="225" t="s">
        <v>52</v>
      </c>
      <c r="D3310" s="225"/>
      <c r="E3310" s="225"/>
      <c r="F3310" s="225"/>
      <c r="G3310" s="232"/>
      <c r="H3310" s="232"/>
      <c r="I3310" s="232"/>
      <c r="J3310" s="207" t="e">
        <f>#REF!+H3310+I3310+G3310</f>
        <v>#REF!</v>
      </c>
      <c r="K3310" s="198">
        <v>1</v>
      </c>
    </row>
    <row r="3311" spans="1:11" hidden="1">
      <c r="A3311" s="229" t="s">
        <v>323</v>
      </c>
      <c r="B3311" s="225" t="s">
        <v>94</v>
      </c>
      <c r="C3311" s="225" t="s">
        <v>52</v>
      </c>
      <c r="D3311" s="225"/>
      <c r="E3311" s="225" t="s">
        <v>223</v>
      </c>
      <c r="F3311" s="225"/>
      <c r="G3311" s="232"/>
      <c r="H3311" s="232"/>
      <c r="I3311" s="232"/>
      <c r="J3311" s="207" t="e">
        <f>#REF!+H3311+I3311+G3311</f>
        <v>#REF!</v>
      </c>
      <c r="K3311" s="198">
        <v>1</v>
      </c>
    </row>
    <row r="3312" spans="1:11" ht="38.25" hidden="1">
      <c r="A3312" s="229" t="s">
        <v>324</v>
      </c>
      <c r="B3312" s="225" t="s">
        <v>94</v>
      </c>
      <c r="C3312" s="225" t="s">
        <v>52</v>
      </c>
      <c r="D3312" s="225"/>
      <c r="E3312" s="225" t="s">
        <v>223</v>
      </c>
      <c r="F3312" s="225"/>
      <c r="G3312" s="230"/>
      <c r="H3312" s="230"/>
      <c r="I3312" s="230"/>
      <c r="J3312" s="207" t="e">
        <f>#REF!+H3312+I3312+G3312</f>
        <v>#REF!</v>
      </c>
      <c r="K3312" s="198">
        <v>1</v>
      </c>
    </row>
    <row r="3313" spans="1:13" hidden="1">
      <c r="A3313" s="229" t="s">
        <v>220</v>
      </c>
      <c r="B3313" s="225" t="s">
        <v>94</v>
      </c>
      <c r="C3313" s="225" t="s">
        <v>52</v>
      </c>
      <c r="D3313" s="225"/>
      <c r="E3313" s="225" t="s">
        <v>223</v>
      </c>
      <c r="F3313" s="225"/>
      <c r="G3313" s="232"/>
      <c r="H3313" s="232"/>
      <c r="I3313" s="232"/>
      <c r="J3313" s="207" t="e">
        <f>#REF!+H3313+I3313+G3313</f>
        <v>#REF!</v>
      </c>
      <c r="K3313" s="198">
        <v>1</v>
      </c>
    </row>
    <row r="3314" spans="1:13" hidden="1">
      <c r="A3314" s="231" t="s">
        <v>325</v>
      </c>
      <c r="B3314" s="225" t="s">
        <v>94</v>
      </c>
      <c r="C3314" s="225" t="s">
        <v>52</v>
      </c>
      <c r="D3314" s="225"/>
      <c r="E3314" s="225" t="s">
        <v>223</v>
      </c>
      <c r="F3314" s="225">
        <v>320</v>
      </c>
      <c r="G3314" s="232"/>
      <c r="H3314" s="232"/>
      <c r="I3314" s="232"/>
      <c r="J3314" s="207" t="e">
        <f>#REF!+H3314+I3314+G3314</f>
        <v>#REF!</v>
      </c>
      <c r="K3314" s="198">
        <v>1</v>
      </c>
    </row>
    <row r="3315" spans="1:13" ht="25.5" hidden="1">
      <c r="A3315" s="231" t="s">
        <v>326</v>
      </c>
      <c r="B3315" s="225" t="s">
        <v>94</v>
      </c>
      <c r="C3315" s="225" t="s">
        <v>52</v>
      </c>
      <c r="D3315" s="225"/>
      <c r="E3315" s="225" t="s">
        <v>223</v>
      </c>
      <c r="F3315" s="225">
        <v>340</v>
      </c>
      <c r="G3315" s="228">
        <f>G3316+G3317+G3318+G3319+G3320+G3321+G3322+G3323+G3324</f>
        <v>0</v>
      </c>
      <c r="H3315" s="228">
        <f>H3316+H3317+H3318+H3319+H3320+H3321+H3322+H3323+H3324</f>
        <v>0</v>
      </c>
      <c r="I3315" s="228">
        <f>I3316+I3317+I3318+I3319+I3320+I3321+I3322+I3323+I3324</f>
        <v>0</v>
      </c>
      <c r="J3315" s="207" t="e">
        <f>#REF!+H3315+I3315+G3315</f>
        <v>#REF!</v>
      </c>
      <c r="K3315" s="198">
        <v>1</v>
      </c>
    </row>
    <row r="3316" spans="1:13" hidden="1">
      <c r="A3316" s="229" t="s">
        <v>327</v>
      </c>
      <c r="B3316" s="225" t="s">
        <v>94</v>
      </c>
      <c r="C3316" s="225" t="s">
        <v>52</v>
      </c>
      <c r="D3316" s="225"/>
      <c r="E3316" s="225" t="s">
        <v>223</v>
      </c>
      <c r="F3316" s="225"/>
      <c r="G3316" s="232"/>
      <c r="H3316" s="232"/>
      <c r="I3316" s="232"/>
      <c r="J3316" s="207" t="e">
        <f>#REF!+H3316+I3316+G3316</f>
        <v>#REF!</v>
      </c>
      <c r="K3316" s="198">
        <v>1</v>
      </c>
    </row>
    <row r="3317" spans="1:13" hidden="1">
      <c r="A3317" s="229" t="s">
        <v>328</v>
      </c>
      <c r="B3317" s="225" t="s">
        <v>94</v>
      </c>
      <c r="C3317" s="225" t="s">
        <v>52</v>
      </c>
      <c r="D3317" s="225"/>
      <c r="E3317" s="225" t="s">
        <v>223</v>
      </c>
      <c r="F3317" s="225"/>
      <c r="G3317" s="230"/>
      <c r="H3317" s="230"/>
      <c r="I3317" s="230"/>
      <c r="J3317" s="207" t="e">
        <f>#REF!+H3317+I3317+G3317</f>
        <v>#REF!</v>
      </c>
      <c r="K3317" s="198">
        <v>1</v>
      </c>
    </row>
    <row r="3318" spans="1:13" hidden="1">
      <c r="A3318" s="229" t="s">
        <v>329</v>
      </c>
      <c r="B3318" s="225" t="s">
        <v>94</v>
      </c>
      <c r="C3318" s="225" t="s">
        <v>52</v>
      </c>
      <c r="D3318" s="225"/>
      <c r="E3318" s="225" t="s">
        <v>223</v>
      </c>
      <c r="F3318" s="225"/>
      <c r="G3318" s="230"/>
      <c r="H3318" s="230"/>
      <c r="I3318" s="230"/>
      <c r="J3318" s="207" t="e">
        <f>#REF!+H3318+I3318+G3318</f>
        <v>#REF!</v>
      </c>
      <c r="K3318" s="198">
        <v>1</v>
      </c>
    </row>
    <row r="3319" spans="1:13" hidden="1">
      <c r="A3319" s="229" t="s">
        <v>330</v>
      </c>
      <c r="B3319" s="225" t="s">
        <v>94</v>
      </c>
      <c r="C3319" s="225" t="s">
        <v>52</v>
      </c>
      <c r="D3319" s="225"/>
      <c r="E3319" s="225" t="s">
        <v>223</v>
      </c>
      <c r="F3319" s="225"/>
      <c r="G3319" s="230"/>
      <c r="H3319" s="230"/>
      <c r="I3319" s="230"/>
      <c r="J3319" s="207" t="e">
        <f>#REF!+H3319+I3319+G3319</f>
        <v>#REF!</v>
      </c>
      <c r="K3319" s="198">
        <v>1</v>
      </c>
    </row>
    <row r="3320" spans="1:13" hidden="1">
      <c r="A3320" s="229" t="s">
        <v>331</v>
      </c>
      <c r="B3320" s="225" t="s">
        <v>94</v>
      </c>
      <c r="C3320" s="225" t="s">
        <v>52</v>
      </c>
      <c r="D3320" s="225"/>
      <c r="E3320" s="225" t="s">
        <v>223</v>
      </c>
      <c r="F3320" s="225"/>
      <c r="G3320" s="230"/>
      <c r="H3320" s="230"/>
      <c r="I3320" s="230"/>
      <c r="J3320" s="207" t="e">
        <f>#REF!+H3320+I3320+G3320</f>
        <v>#REF!</v>
      </c>
      <c r="K3320" s="198">
        <v>1</v>
      </c>
    </row>
    <row r="3321" spans="1:13" hidden="1">
      <c r="A3321" s="229" t="s">
        <v>332</v>
      </c>
      <c r="B3321" s="225" t="s">
        <v>94</v>
      </c>
      <c r="C3321" s="225" t="s">
        <v>52</v>
      </c>
      <c r="D3321" s="225"/>
      <c r="E3321" s="225" t="s">
        <v>223</v>
      </c>
      <c r="F3321" s="225"/>
      <c r="G3321" s="230"/>
      <c r="H3321" s="230"/>
      <c r="I3321" s="230"/>
      <c r="J3321" s="207" t="e">
        <f>#REF!+H3321+I3321+G3321</f>
        <v>#REF!</v>
      </c>
      <c r="K3321" s="198">
        <v>1</v>
      </c>
    </row>
    <row r="3322" spans="1:13" ht="25.5" hidden="1">
      <c r="A3322" s="229" t="s">
        <v>333</v>
      </c>
      <c r="B3322" s="225" t="s">
        <v>94</v>
      </c>
      <c r="C3322" s="225" t="s">
        <v>52</v>
      </c>
      <c r="D3322" s="225"/>
      <c r="E3322" s="225" t="s">
        <v>223</v>
      </c>
      <c r="F3322" s="225"/>
      <c r="G3322" s="230"/>
      <c r="H3322" s="230"/>
      <c r="I3322" s="230"/>
      <c r="J3322" s="207" t="e">
        <f>#REF!+H3322+I3322+G3322</f>
        <v>#REF!</v>
      </c>
      <c r="K3322" s="198">
        <v>1</v>
      </c>
    </row>
    <row r="3323" spans="1:13" ht="25.5" hidden="1">
      <c r="A3323" s="229" t="s">
        <v>334</v>
      </c>
      <c r="B3323" s="225" t="s">
        <v>94</v>
      </c>
      <c r="C3323" s="225" t="s">
        <v>52</v>
      </c>
      <c r="D3323" s="225"/>
      <c r="E3323" s="225" t="s">
        <v>248</v>
      </c>
      <c r="F3323" s="225"/>
      <c r="G3323" s="230"/>
      <c r="H3323" s="230"/>
      <c r="I3323" s="230"/>
      <c r="J3323" s="207" t="e">
        <f>#REF!+H3323+I3323+G3323</f>
        <v>#REF!</v>
      </c>
      <c r="K3323" s="198">
        <v>1</v>
      </c>
    </row>
    <row r="3324" spans="1:13" hidden="1">
      <c r="A3324" s="229" t="s">
        <v>335</v>
      </c>
      <c r="B3324" s="225" t="s">
        <v>94</v>
      </c>
      <c r="C3324" s="225" t="s">
        <v>52</v>
      </c>
      <c r="D3324" s="225"/>
      <c r="E3324" s="225" t="s">
        <v>223</v>
      </c>
      <c r="F3324" s="225"/>
      <c r="G3324" s="230"/>
      <c r="H3324" s="230"/>
      <c r="I3324" s="230"/>
      <c r="J3324" s="207" t="e">
        <f>#REF!+H3324+I3324+G3324</f>
        <v>#REF!</v>
      </c>
      <c r="K3324" s="198">
        <v>1</v>
      </c>
    </row>
    <row r="3325" spans="1:13">
      <c r="A3325" s="208" t="s">
        <v>399</v>
      </c>
      <c r="B3325" s="215" t="s">
        <v>400</v>
      </c>
      <c r="C3325" s="216"/>
      <c r="D3325" s="216"/>
      <c r="E3325" s="216"/>
      <c r="F3325" s="216"/>
      <c r="G3325" s="217">
        <f t="shared" ref="G3325:I3327" si="5">G3326</f>
        <v>0</v>
      </c>
      <c r="H3325" s="217">
        <f t="shared" si="5"/>
        <v>1764</v>
      </c>
      <c r="I3325" s="217">
        <f t="shared" si="5"/>
        <v>3791</v>
      </c>
      <c r="J3325" s="207">
        <f>H3325+I3325+G3325</f>
        <v>5555</v>
      </c>
      <c r="K3325" s="198">
        <v>1</v>
      </c>
      <c r="M3325" s="283" t="e">
        <f>G3325-#REF!</f>
        <v>#REF!</v>
      </c>
    </row>
    <row r="3326" spans="1:13">
      <c r="A3326" s="265" t="s">
        <v>399</v>
      </c>
      <c r="B3326" s="266" t="s">
        <v>400</v>
      </c>
      <c r="C3326" s="266" t="s">
        <v>400</v>
      </c>
      <c r="D3326" s="266"/>
      <c r="E3326" s="266"/>
      <c r="F3326" s="266"/>
      <c r="G3326" s="267">
        <f t="shared" si="5"/>
        <v>0</v>
      </c>
      <c r="H3326" s="267">
        <f t="shared" si="5"/>
        <v>1764</v>
      </c>
      <c r="I3326" s="267">
        <f t="shared" si="5"/>
        <v>3791</v>
      </c>
      <c r="J3326" s="207">
        <f>H3326+I3326+G3326</f>
        <v>5555</v>
      </c>
      <c r="K3326" s="198">
        <v>1</v>
      </c>
      <c r="M3326" s="283" t="e">
        <f>G3326-#REF!</f>
        <v>#REF!</v>
      </c>
    </row>
    <row r="3327" spans="1:13">
      <c r="A3327" s="265" t="s">
        <v>399</v>
      </c>
      <c r="B3327" s="266" t="s">
        <v>400</v>
      </c>
      <c r="C3327" s="266" t="s">
        <v>400</v>
      </c>
      <c r="D3327" s="266" t="s">
        <v>401</v>
      </c>
      <c r="E3327" s="266"/>
      <c r="F3327" s="266"/>
      <c r="G3327" s="267">
        <f t="shared" si="5"/>
        <v>0</v>
      </c>
      <c r="H3327" s="267">
        <f t="shared" si="5"/>
        <v>1764</v>
      </c>
      <c r="I3327" s="267">
        <f t="shared" si="5"/>
        <v>3791</v>
      </c>
      <c r="J3327" s="207">
        <f>H3327+I3327+G3327</f>
        <v>5555</v>
      </c>
      <c r="K3327" s="198">
        <v>1</v>
      </c>
      <c r="M3327" s="283" t="e">
        <f>G3327-#REF!</f>
        <v>#REF!</v>
      </c>
    </row>
    <row r="3328" spans="1:13">
      <c r="A3328" s="265" t="s">
        <v>399</v>
      </c>
      <c r="B3328" s="266" t="s">
        <v>400</v>
      </c>
      <c r="C3328" s="266" t="s">
        <v>400</v>
      </c>
      <c r="D3328" s="266" t="s">
        <v>401</v>
      </c>
      <c r="E3328" s="266" t="s">
        <v>402</v>
      </c>
      <c r="F3328" s="266"/>
      <c r="G3328" s="267">
        <f>G3329</f>
        <v>0</v>
      </c>
      <c r="H3328" s="267">
        <v>1764</v>
      </c>
      <c r="I3328" s="267">
        <v>3791</v>
      </c>
      <c r="J3328" s="207">
        <f>H3328+I3328+G3328</f>
        <v>5555</v>
      </c>
      <c r="K3328" s="198">
        <v>1</v>
      </c>
      <c r="M3328" s="283" t="e">
        <f>G3328-#REF!</f>
        <v>#REF!</v>
      </c>
    </row>
    <row r="3329" spans="1:11" hidden="1">
      <c r="A3329" s="224" t="s">
        <v>212</v>
      </c>
      <c r="B3329" s="225" t="s">
        <v>400</v>
      </c>
      <c r="C3329" s="225" t="s">
        <v>400</v>
      </c>
      <c r="D3329" s="225" t="s">
        <v>401</v>
      </c>
      <c r="E3329" s="225" t="s">
        <v>402</v>
      </c>
      <c r="F3329" s="225"/>
      <c r="G3329" s="268">
        <f>G3330+G3336+G3377+G3374+G3380+G3382+G3387+G3396</f>
        <v>0</v>
      </c>
      <c r="H3329" s="268">
        <f>H3330+H3336+H3377+H3374+H3380+H3382+H3387+H3396</f>
        <v>0</v>
      </c>
      <c r="I3329" s="268">
        <f>I3330+I3336+I3377+I3374+I3380+I3382+I3387+I3396</f>
        <v>0</v>
      </c>
      <c r="J3329" s="207" t="e">
        <f>#REF!+H3329+I3329+G3329</f>
        <v>#REF!</v>
      </c>
      <c r="K3329" s="198">
        <v>1</v>
      </c>
    </row>
    <row r="3330" spans="1:11" ht="27" hidden="1">
      <c r="A3330" s="227" t="s">
        <v>213</v>
      </c>
      <c r="B3330" s="225" t="s">
        <v>400</v>
      </c>
      <c r="C3330" s="225" t="s">
        <v>400</v>
      </c>
      <c r="D3330" s="225" t="s">
        <v>401</v>
      </c>
      <c r="E3330" s="225" t="s">
        <v>402</v>
      </c>
      <c r="F3330" s="225" t="s">
        <v>215</v>
      </c>
      <c r="G3330" s="230"/>
      <c r="H3330" s="230"/>
      <c r="I3330" s="230"/>
      <c r="J3330" s="207" t="e">
        <f>#REF!+H3330+I3330+G3330</f>
        <v>#REF!</v>
      </c>
      <c r="K3330" s="198">
        <v>1</v>
      </c>
    </row>
    <row r="3331" spans="1:11" hidden="1">
      <c r="A3331" s="229" t="s">
        <v>216</v>
      </c>
      <c r="B3331" s="225" t="s">
        <v>400</v>
      </c>
      <c r="C3331" s="225" t="s">
        <v>400</v>
      </c>
      <c r="D3331" s="225" t="s">
        <v>401</v>
      </c>
      <c r="E3331" s="225" t="s">
        <v>402</v>
      </c>
      <c r="F3331" s="225">
        <v>211</v>
      </c>
      <c r="G3331" s="230"/>
      <c r="H3331" s="230"/>
      <c r="I3331" s="230"/>
      <c r="J3331" s="207" t="e">
        <f>#REF!+H3331+I3331+G3331</f>
        <v>#REF!</v>
      </c>
      <c r="K3331" s="198">
        <v>1</v>
      </c>
    </row>
    <row r="3332" spans="1:11" hidden="1">
      <c r="A3332" s="231" t="s">
        <v>218</v>
      </c>
      <c r="B3332" s="225" t="s">
        <v>400</v>
      </c>
      <c r="C3332" s="225" t="s">
        <v>400</v>
      </c>
      <c r="D3332" s="225" t="s">
        <v>401</v>
      </c>
      <c r="E3332" s="225" t="s">
        <v>402</v>
      </c>
      <c r="F3332" s="225">
        <v>212</v>
      </c>
      <c r="G3332" s="230"/>
      <c r="H3332" s="230"/>
      <c r="I3332" s="230"/>
      <c r="J3332" s="207" t="e">
        <f>#REF!+H3332+I3332+G3332</f>
        <v>#REF!</v>
      </c>
      <c r="K3332" s="198">
        <v>1</v>
      </c>
    </row>
    <row r="3333" spans="1:11" hidden="1">
      <c r="A3333" s="229" t="s">
        <v>219</v>
      </c>
      <c r="B3333" s="225" t="s">
        <v>400</v>
      </c>
      <c r="C3333" s="225" t="s">
        <v>400</v>
      </c>
      <c r="D3333" s="225" t="s">
        <v>401</v>
      </c>
      <c r="E3333" s="225" t="s">
        <v>402</v>
      </c>
      <c r="F3333" s="225"/>
      <c r="G3333" s="230"/>
      <c r="H3333" s="230"/>
      <c r="I3333" s="230"/>
      <c r="J3333" s="207" t="e">
        <f>#REF!+H3333+I3333+G3333</f>
        <v>#REF!</v>
      </c>
      <c r="K3333" s="198">
        <v>1</v>
      </c>
    </row>
    <row r="3334" spans="1:11" hidden="1">
      <c r="A3334" s="229" t="s">
        <v>220</v>
      </c>
      <c r="B3334" s="225" t="s">
        <v>400</v>
      </c>
      <c r="C3334" s="225" t="s">
        <v>400</v>
      </c>
      <c r="D3334" s="225" t="s">
        <v>401</v>
      </c>
      <c r="E3334" s="225" t="s">
        <v>402</v>
      </c>
      <c r="F3334" s="225"/>
      <c r="G3334" s="232"/>
      <c r="H3334" s="232"/>
      <c r="I3334" s="232"/>
      <c r="J3334" s="207" t="e">
        <f>#REF!+H3334+I3334+G3334</f>
        <v>#REF!</v>
      </c>
      <c r="K3334" s="198">
        <v>1</v>
      </c>
    </row>
    <row r="3335" spans="1:11" hidden="1">
      <c r="A3335" s="260" t="s">
        <v>221</v>
      </c>
      <c r="B3335" s="225" t="s">
        <v>400</v>
      </c>
      <c r="C3335" s="225" t="s">
        <v>400</v>
      </c>
      <c r="D3335" s="225" t="s">
        <v>401</v>
      </c>
      <c r="E3335" s="225" t="s">
        <v>402</v>
      </c>
      <c r="F3335" s="225">
        <v>213</v>
      </c>
      <c r="G3335" s="230"/>
      <c r="H3335" s="230"/>
      <c r="I3335" s="230"/>
      <c r="J3335" s="207" t="e">
        <f>#REF!+H3335+I3335+G3335</f>
        <v>#REF!</v>
      </c>
      <c r="K3335" s="198">
        <v>1</v>
      </c>
    </row>
    <row r="3336" spans="1:11" ht="13.5" hidden="1">
      <c r="A3336" s="227" t="s">
        <v>222</v>
      </c>
      <c r="B3336" s="225" t="s">
        <v>400</v>
      </c>
      <c r="C3336" s="225" t="s">
        <v>400</v>
      </c>
      <c r="D3336" s="225" t="s">
        <v>401</v>
      </c>
      <c r="E3336" s="225" t="s">
        <v>402</v>
      </c>
      <c r="F3336" s="225">
        <v>220</v>
      </c>
      <c r="G3336" s="230"/>
      <c r="H3336" s="230"/>
      <c r="I3336" s="230"/>
      <c r="J3336" s="207" t="e">
        <f>#REF!+H3336+I3336+G3336</f>
        <v>#REF!</v>
      </c>
      <c r="K3336" s="198">
        <v>1</v>
      </c>
    </row>
    <row r="3337" spans="1:11" hidden="1">
      <c r="A3337" s="229" t="s">
        <v>224</v>
      </c>
      <c r="B3337" s="225" t="s">
        <v>400</v>
      </c>
      <c r="C3337" s="225" t="s">
        <v>400</v>
      </c>
      <c r="D3337" s="225" t="s">
        <v>401</v>
      </c>
      <c r="E3337" s="225" t="s">
        <v>402</v>
      </c>
      <c r="F3337" s="225">
        <v>221</v>
      </c>
      <c r="G3337" s="230"/>
      <c r="H3337" s="230"/>
      <c r="I3337" s="230"/>
      <c r="J3337" s="207" t="e">
        <f>#REF!+H3337+I3337+G3337</f>
        <v>#REF!</v>
      </c>
      <c r="K3337" s="198">
        <v>1</v>
      </c>
    </row>
    <row r="3338" spans="1:11" ht="13.5" hidden="1">
      <c r="A3338" s="227" t="s">
        <v>225</v>
      </c>
      <c r="B3338" s="225" t="s">
        <v>400</v>
      </c>
      <c r="C3338" s="225" t="s">
        <v>400</v>
      </c>
      <c r="D3338" s="225" t="s">
        <v>401</v>
      </c>
      <c r="E3338" s="225" t="s">
        <v>402</v>
      </c>
      <c r="F3338" s="225">
        <v>222</v>
      </c>
      <c r="G3338" s="232"/>
      <c r="H3338" s="232"/>
      <c r="I3338" s="232"/>
      <c r="J3338" s="207" t="e">
        <f>#REF!+H3338+I3338+G3338</f>
        <v>#REF!</v>
      </c>
      <c r="K3338" s="198">
        <v>1</v>
      </c>
    </row>
    <row r="3339" spans="1:11" hidden="1">
      <c r="A3339" s="229" t="s">
        <v>226</v>
      </c>
      <c r="B3339" s="225" t="s">
        <v>400</v>
      </c>
      <c r="C3339" s="225" t="s">
        <v>400</v>
      </c>
      <c r="D3339" s="225" t="s">
        <v>401</v>
      </c>
      <c r="E3339" s="225" t="s">
        <v>402</v>
      </c>
      <c r="F3339" s="225"/>
      <c r="G3339" s="232"/>
      <c r="H3339" s="232"/>
      <c r="I3339" s="232"/>
      <c r="J3339" s="207" t="e">
        <f>#REF!+H3339+I3339+G3339</f>
        <v>#REF!</v>
      </c>
      <c r="K3339" s="198">
        <v>1</v>
      </c>
    </row>
    <row r="3340" spans="1:11" ht="25.5" hidden="1">
      <c r="A3340" s="229" t="s">
        <v>227</v>
      </c>
      <c r="B3340" s="225" t="s">
        <v>400</v>
      </c>
      <c r="C3340" s="225" t="s">
        <v>400</v>
      </c>
      <c r="D3340" s="225" t="s">
        <v>401</v>
      </c>
      <c r="E3340" s="225" t="s">
        <v>402</v>
      </c>
      <c r="F3340" s="225"/>
      <c r="G3340" s="232"/>
      <c r="H3340" s="232"/>
      <c r="I3340" s="232"/>
      <c r="J3340" s="207" t="e">
        <f>#REF!+H3340+I3340+G3340</f>
        <v>#REF!</v>
      </c>
      <c r="K3340" s="198">
        <v>1</v>
      </c>
    </row>
    <row r="3341" spans="1:11" ht="13.5" hidden="1">
      <c r="A3341" s="227" t="s">
        <v>228</v>
      </c>
      <c r="B3341" s="225" t="s">
        <v>400</v>
      </c>
      <c r="C3341" s="225" t="s">
        <v>400</v>
      </c>
      <c r="D3341" s="225" t="s">
        <v>401</v>
      </c>
      <c r="E3341" s="225" t="s">
        <v>402</v>
      </c>
      <c r="F3341" s="225">
        <v>223</v>
      </c>
      <c r="G3341" s="230"/>
      <c r="H3341" s="230"/>
      <c r="I3341" s="230"/>
      <c r="J3341" s="207" t="e">
        <f>#REF!+H3341+I3341+G3341</f>
        <v>#REF!</v>
      </c>
      <c r="K3341" s="198">
        <v>1</v>
      </c>
    </row>
    <row r="3342" spans="1:11" hidden="1">
      <c r="A3342" s="229" t="s">
        <v>229</v>
      </c>
      <c r="B3342" s="225" t="s">
        <v>400</v>
      </c>
      <c r="C3342" s="225" t="s">
        <v>400</v>
      </c>
      <c r="D3342" s="225" t="s">
        <v>401</v>
      </c>
      <c r="E3342" s="225" t="s">
        <v>402</v>
      </c>
      <c r="F3342" s="225"/>
      <c r="G3342" s="230"/>
      <c r="H3342" s="230"/>
      <c r="I3342" s="230"/>
      <c r="J3342" s="207" t="e">
        <f>#REF!+H3342+I3342+G3342</f>
        <v>#REF!</v>
      </c>
      <c r="K3342" s="198">
        <v>1</v>
      </c>
    </row>
    <row r="3343" spans="1:11" hidden="1">
      <c r="A3343" s="229" t="s">
        <v>230</v>
      </c>
      <c r="B3343" s="225" t="s">
        <v>400</v>
      </c>
      <c r="C3343" s="225" t="s">
        <v>400</v>
      </c>
      <c r="D3343" s="225" t="s">
        <v>401</v>
      </c>
      <c r="E3343" s="225" t="s">
        <v>402</v>
      </c>
      <c r="F3343" s="225"/>
      <c r="G3343" s="230"/>
      <c r="H3343" s="230"/>
      <c r="I3343" s="230"/>
      <c r="J3343" s="207" t="e">
        <f>#REF!+H3343+I3343+G3343</f>
        <v>#REF!</v>
      </c>
      <c r="K3343" s="198">
        <v>1</v>
      </c>
    </row>
    <row r="3344" spans="1:11" hidden="1">
      <c r="A3344" s="229" t="s">
        <v>231</v>
      </c>
      <c r="B3344" s="225" t="s">
        <v>400</v>
      </c>
      <c r="C3344" s="225" t="s">
        <v>400</v>
      </c>
      <c r="D3344" s="225" t="s">
        <v>401</v>
      </c>
      <c r="E3344" s="225" t="s">
        <v>402</v>
      </c>
      <c r="F3344" s="225"/>
      <c r="G3344" s="230"/>
      <c r="H3344" s="230"/>
      <c r="I3344" s="230"/>
      <c r="J3344" s="207" t="e">
        <f>#REF!+H3344+I3344+G3344</f>
        <v>#REF!</v>
      </c>
      <c r="K3344" s="198">
        <v>1</v>
      </c>
    </row>
    <row r="3345" spans="1:11" hidden="1">
      <c r="A3345" s="229" t="s">
        <v>232</v>
      </c>
      <c r="B3345" s="225" t="s">
        <v>400</v>
      </c>
      <c r="C3345" s="225" t="s">
        <v>400</v>
      </c>
      <c r="D3345" s="225" t="s">
        <v>401</v>
      </c>
      <c r="E3345" s="225" t="s">
        <v>402</v>
      </c>
      <c r="F3345" s="225"/>
      <c r="G3345" s="230"/>
      <c r="H3345" s="230"/>
      <c r="I3345" s="230"/>
      <c r="J3345" s="207" t="e">
        <f>#REF!+H3345+I3345+G3345</f>
        <v>#REF!</v>
      </c>
      <c r="K3345" s="198">
        <v>1</v>
      </c>
    </row>
    <row r="3346" spans="1:11" ht="13.5" hidden="1">
      <c r="A3346" s="227" t="s">
        <v>233</v>
      </c>
      <c r="B3346" s="225" t="s">
        <v>400</v>
      </c>
      <c r="C3346" s="225" t="s">
        <v>400</v>
      </c>
      <c r="D3346" s="225" t="s">
        <v>401</v>
      </c>
      <c r="E3346" s="225" t="s">
        <v>402</v>
      </c>
      <c r="F3346" s="225">
        <v>224</v>
      </c>
      <c r="G3346" s="232"/>
      <c r="H3346" s="232"/>
      <c r="I3346" s="232"/>
      <c r="J3346" s="207" t="e">
        <f>#REF!+H3346+I3346+G3346</f>
        <v>#REF!</v>
      </c>
      <c r="K3346" s="198">
        <v>1</v>
      </c>
    </row>
    <row r="3347" spans="1:11" ht="13.5" hidden="1">
      <c r="A3347" s="227" t="s">
        <v>234</v>
      </c>
      <c r="B3347" s="225" t="s">
        <v>400</v>
      </c>
      <c r="C3347" s="225" t="s">
        <v>400</v>
      </c>
      <c r="D3347" s="225" t="s">
        <v>401</v>
      </c>
      <c r="E3347" s="225" t="s">
        <v>402</v>
      </c>
      <c r="F3347" s="225">
        <v>225</v>
      </c>
      <c r="G3347" s="230"/>
      <c r="H3347" s="230"/>
      <c r="I3347" s="230"/>
      <c r="J3347" s="207" t="e">
        <f>#REF!+H3347+I3347+G3347</f>
        <v>#REF!</v>
      </c>
      <c r="K3347" s="198">
        <v>1</v>
      </c>
    </row>
    <row r="3348" spans="1:11" ht="38.25" hidden="1">
      <c r="A3348" s="229" t="s">
        <v>235</v>
      </c>
      <c r="B3348" s="225" t="s">
        <v>400</v>
      </c>
      <c r="C3348" s="225" t="s">
        <v>400</v>
      </c>
      <c r="D3348" s="225" t="s">
        <v>401</v>
      </c>
      <c r="E3348" s="225" t="s">
        <v>402</v>
      </c>
      <c r="F3348" s="225"/>
      <c r="G3348" s="232"/>
      <c r="H3348" s="232"/>
      <c r="I3348" s="232"/>
      <c r="J3348" s="207" t="e">
        <f>#REF!+H3348+I3348+G3348</f>
        <v>#REF!</v>
      </c>
      <c r="K3348" s="198">
        <v>1</v>
      </c>
    </row>
    <row r="3349" spans="1:11" hidden="1">
      <c r="A3349" s="229" t="s">
        <v>236</v>
      </c>
      <c r="B3349" s="225" t="s">
        <v>400</v>
      </c>
      <c r="C3349" s="225" t="s">
        <v>400</v>
      </c>
      <c r="D3349" s="225" t="s">
        <v>401</v>
      </c>
      <c r="E3349" s="225" t="s">
        <v>402</v>
      </c>
      <c r="F3349" s="225"/>
      <c r="G3349" s="230"/>
      <c r="H3349" s="230"/>
      <c r="I3349" s="230"/>
      <c r="J3349" s="207" t="e">
        <f>#REF!+H3349+I3349+G3349</f>
        <v>#REF!</v>
      </c>
      <c r="K3349" s="198">
        <v>1</v>
      </c>
    </row>
    <row r="3350" spans="1:11" hidden="1">
      <c r="A3350" s="229" t="s">
        <v>237</v>
      </c>
      <c r="B3350" s="225" t="s">
        <v>400</v>
      </c>
      <c r="C3350" s="225" t="s">
        <v>400</v>
      </c>
      <c r="D3350" s="225" t="s">
        <v>401</v>
      </c>
      <c r="E3350" s="225" t="s">
        <v>402</v>
      </c>
      <c r="F3350" s="225"/>
      <c r="G3350" s="232"/>
      <c r="H3350" s="232"/>
      <c r="I3350" s="232"/>
      <c r="J3350" s="207" t="e">
        <f>#REF!+H3350+I3350+G3350</f>
        <v>#REF!</v>
      </c>
      <c r="K3350" s="198">
        <v>1</v>
      </c>
    </row>
    <row r="3351" spans="1:11" hidden="1">
      <c r="A3351" s="229" t="s">
        <v>238</v>
      </c>
      <c r="B3351" s="225" t="s">
        <v>400</v>
      </c>
      <c r="C3351" s="225" t="s">
        <v>400</v>
      </c>
      <c r="D3351" s="225" t="s">
        <v>401</v>
      </c>
      <c r="E3351" s="225" t="s">
        <v>402</v>
      </c>
      <c r="F3351" s="225"/>
      <c r="G3351" s="230"/>
      <c r="H3351" s="230"/>
      <c r="I3351" s="230"/>
      <c r="J3351" s="207" t="e">
        <f>#REF!+H3351+I3351+G3351</f>
        <v>#REF!</v>
      </c>
      <c r="K3351" s="198">
        <v>1</v>
      </c>
    </row>
    <row r="3352" spans="1:11" ht="38.25" hidden="1">
      <c r="A3352" s="229" t="s">
        <v>239</v>
      </c>
      <c r="B3352" s="225" t="s">
        <v>400</v>
      </c>
      <c r="C3352" s="225" t="s">
        <v>400</v>
      </c>
      <c r="D3352" s="225" t="s">
        <v>401</v>
      </c>
      <c r="E3352" s="225" t="s">
        <v>402</v>
      </c>
      <c r="F3352" s="225"/>
      <c r="G3352" s="230"/>
      <c r="H3352" s="230"/>
      <c r="I3352" s="230"/>
      <c r="J3352" s="207" t="e">
        <f>#REF!+H3352+I3352+G3352</f>
        <v>#REF!</v>
      </c>
      <c r="K3352" s="198">
        <v>1</v>
      </c>
    </row>
    <row r="3353" spans="1:11" hidden="1">
      <c r="A3353" s="229" t="s">
        <v>240</v>
      </c>
      <c r="B3353" s="225" t="s">
        <v>400</v>
      </c>
      <c r="C3353" s="225" t="s">
        <v>400</v>
      </c>
      <c r="D3353" s="225" t="s">
        <v>401</v>
      </c>
      <c r="E3353" s="225" t="s">
        <v>402</v>
      </c>
      <c r="F3353" s="225"/>
      <c r="G3353" s="232"/>
      <c r="H3353" s="232"/>
      <c r="I3353" s="232"/>
      <c r="J3353" s="207" t="e">
        <f>#REF!+H3353+I3353+G3353</f>
        <v>#REF!</v>
      </c>
      <c r="K3353" s="198">
        <v>1</v>
      </c>
    </row>
    <row r="3354" spans="1:11" ht="51" hidden="1">
      <c r="A3354" s="229" t="s">
        <v>241</v>
      </c>
      <c r="B3354" s="225" t="s">
        <v>400</v>
      </c>
      <c r="C3354" s="225" t="s">
        <v>400</v>
      </c>
      <c r="D3354" s="225" t="s">
        <v>401</v>
      </c>
      <c r="E3354" s="225" t="s">
        <v>402</v>
      </c>
      <c r="F3354" s="225"/>
      <c r="G3354" s="232"/>
      <c r="H3354" s="232"/>
      <c r="I3354" s="232"/>
      <c r="J3354" s="207" t="e">
        <f>#REF!+H3354+I3354+G3354</f>
        <v>#REF!</v>
      </c>
      <c r="K3354" s="198">
        <v>1</v>
      </c>
    </row>
    <row r="3355" spans="1:11" hidden="1">
      <c r="A3355" s="229" t="s">
        <v>242</v>
      </c>
      <c r="B3355" s="225" t="s">
        <v>400</v>
      </c>
      <c r="C3355" s="225" t="s">
        <v>400</v>
      </c>
      <c r="D3355" s="225" t="s">
        <v>401</v>
      </c>
      <c r="E3355" s="225" t="s">
        <v>402</v>
      </c>
      <c r="F3355" s="225"/>
      <c r="G3355" s="232"/>
      <c r="H3355" s="232"/>
      <c r="I3355" s="232"/>
      <c r="J3355" s="207" t="e">
        <f>#REF!+H3355+I3355+G3355</f>
        <v>#REF!</v>
      </c>
      <c r="K3355" s="198">
        <v>1</v>
      </c>
    </row>
    <row r="3356" spans="1:11" hidden="1">
      <c r="A3356" s="229" t="s">
        <v>220</v>
      </c>
      <c r="B3356" s="225" t="s">
        <v>400</v>
      </c>
      <c r="C3356" s="225" t="s">
        <v>400</v>
      </c>
      <c r="D3356" s="225" t="s">
        <v>401</v>
      </c>
      <c r="E3356" s="225" t="s">
        <v>402</v>
      </c>
      <c r="F3356" s="225"/>
      <c r="G3356" s="232"/>
      <c r="H3356" s="232"/>
      <c r="I3356" s="232"/>
      <c r="J3356" s="207" t="e">
        <f>#REF!+H3356+I3356+G3356</f>
        <v>#REF!</v>
      </c>
      <c r="K3356" s="198">
        <v>1</v>
      </c>
    </row>
    <row r="3357" spans="1:11" ht="13.5" hidden="1">
      <c r="A3357" s="227" t="s">
        <v>243</v>
      </c>
      <c r="B3357" s="225" t="s">
        <v>400</v>
      </c>
      <c r="C3357" s="225" t="s">
        <v>400</v>
      </c>
      <c r="D3357" s="225" t="s">
        <v>401</v>
      </c>
      <c r="E3357" s="225" t="s">
        <v>402</v>
      </c>
      <c r="F3357" s="225">
        <v>226</v>
      </c>
      <c r="G3357" s="230"/>
      <c r="H3357" s="230"/>
      <c r="I3357" s="230"/>
      <c r="J3357" s="207" t="e">
        <f>#REF!+H3357+I3357+G3357</f>
        <v>#REF!</v>
      </c>
      <c r="K3357" s="198">
        <v>1</v>
      </c>
    </row>
    <row r="3358" spans="1:11" ht="51" hidden="1">
      <c r="A3358" s="229" t="s">
        <v>244</v>
      </c>
      <c r="B3358" s="225" t="s">
        <v>400</v>
      </c>
      <c r="C3358" s="225" t="s">
        <v>400</v>
      </c>
      <c r="D3358" s="225" t="s">
        <v>401</v>
      </c>
      <c r="E3358" s="225" t="s">
        <v>402</v>
      </c>
      <c r="F3358" s="225"/>
      <c r="G3358" s="230"/>
      <c r="H3358" s="230"/>
      <c r="I3358" s="230"/>
      <c r="J3358" s="207" t="e">
        <f>#REF!+H3358+I3358+G3358</f>
        <v>#REF!</v>
      </c>
      <c r="K3358" s="198">
        <v>1</v>
      </c>
    </row>
    <row r="3359" spans="1:11" hidden="1">
      <c r="A3359" s="229" t="s">
        <v>245</v>
      </c>
      <c r="B3359" s="225" t="s">
        <v>400</v>
      </c>
      <c r="C3359" s="225" t="s">
        <v>400</v>
      </c>
      <c r="D3359" s="225" t="s">
        <v>401</v>
      </c>
      <c r="E3359" s="225" t="s">
        <v>402</v>
      </c>
      <c r="F3359" s="225"/>
      <c r="G3359" s="230"/>
      <c r="H3359" s="230"/>
      <c r="I3359" s="230"/>
      <c r="J3359" s="207" t="e">
        <f>#REF!+H3359+I3359+G3359</f>
        <v>#REF!</v>
      </c>
      <c r="K3359" s="198">
        <v>1</v>
      </c>
    </row>
    <row r="3360" spans="1:11" ht="25.5" hidden="1">
      <c r="A3360" s="229" t="s">
        <v>246</v>
      </c>
      <c r="B3360" s="225" t="s">
        <v>400</v>
      </c>
      <c r="C3360" s="225" t="s">
        <v>400</v>
      </c>
      <c r="D3360" s="225" t="s">
        <v>401</v>
      </c>
      <c r="E3360" s="225" t="s">
        <v>402</v>
      </c>
      <c r="F3360" s="225"/>
      <c r="G3360" s="230"/>
      <c r="H3360" s="230"/>
      <c r="I3360" s="230"/>
      <c r="J3360" s="207" t="e">
        <f>#REF!+H3360+I3360+G3360</f>
        <v>#REF!</v>
      </c>
      <c r="K3360" s="198">
        <v>1</v>
      </c>
    </row>
    <row r="3361" spans="1:11" hidden="1">
      <c r="A3361" s="229" t="s">
        <v>247</v>
      </c>
      <c r="B3361" s="225" t="s">
        <v>400</v>
      </c>
      <c r="C3361" s="225" t="s">
        <v>400</v>
      </c>
      <c r="D3361" s="225" t="s">
        <v>401</v>
      </c>
      <c r="E3361" s="225" t="s">
        <v>402</v>
      </c>
      <c r="F3361" s="225"/>
      <c r="G3361" s="232"/>
      <c r="H3361" s="232"/>
      <c r="I3361" s="232"/>
      <c r="J3361" s="207" t="e">
        <f>#REF!+H3361+I3361+G3361</f>
        <v>#REF!</v>
      </c>
      <c r="K3361" s="198">
        <v>1</v>
      </c>
    </row>
    <row r="3362" spans="1:11" ht="25.5" hidden="1">
      <c r="A3362" s="229" t="s">
        <v>261</v>
      </c>
      <c r="B3362" s="225" t="s">
        <v>400</v>
      </c>
      <c r="C3362" s="225" t="s">
        <v>400</v>
      </c>
      <c r="D3362" s="225" t="s">
        <v>401</v>
      </c>
      <c r="E3362" s="225" t="s">
        <v>402</v>
      </c>
      <c r="F3362" s="225"/>
      <c r="G3362" s="232"/>
      <c r="H3362" s="232"/>
      <c r="I3362" s="232"/>
      <c r="J3362" s="207" t="e">
        <f>#REF!+H3362+I3362+G3362</f>
        <v>#REF!</v>
      </c>
      <c r="K3362" s="198">
        <v>1</v>
      </c>
    </row>
    <row r="3363" spans="1:11" ht="38.25" hidden="1">
      <c r="A3363" s="229" t="s">
        <v>262</v>
      </c>
      <c r="B3363" s="225" t="s">
        <v>400</v>
      </c>
      <c r="C3363" s="225" t="s">
        <v>400</v>
      </c>
      <c r="D3363" s="225" t="s">
        <v>401</v>
      </c>
      <c r="E3363" s="225" t="s">
        <v>402</v>
      </c>
      <c r="F3363" s="225"/>
      <c r="G3363" s="232"/>
      <c r="H3363" s="232"/>
      <c r="I3363" s="232"/>
      <c r="J3363" s="207" t="e">
        <f>#REF!+H3363+I3363+G3363</f>
        <v>#REF!</v>
      </c>
      <c r="K3363" s="198">
        <v>1</v>
      </c>
    </row>
    <row r="3364" spans="1:11" ht="25.5" hidden="1">
      <c r="A3364" s="229" t="s">
        <v>263</v>
      </c>
      <c r="B3364" s="225" t="s">
        <v>400</v>
      </c>
      <c r="C3364" s="225" t="s">
        <v>400</v>
      </c>
      <c r="D3364" s="225" t="s">
        <v>401</v>
      </c>
      <c r="E3364" s="225" t="s">
        <v>402</v>
      </c>
      <c r="F3364" s="225"/>
      <c r="G3364" s="232"/>
      <c r="H3364" s="232"/>
      <c r="I3364" s="232"/>
      <c r="J3364" s="207" t="e">
        <f>#REF!+H3364+I3364+G3364</f>
        <v>#REF!</v>
      </c>
      <c r="K3364" s="198">
        <v>1</v>
      </c>
    </row>
    <row r="3365" spans="1:11" ht="25.5" hidden="1">
      <c r="A3365" s="229" t="s">
        <v>264</v>
      </c>
      <c r="B3365" s="225" t="s">
        <v>400</v>
      </c>
      <c r="C3365" s="225" t="s">
        <v>400</v>
      </c>
      <c r="D3365" s="225" t="s">
        <v>401</v>
      </c>
      <c r="E3365" s="225" t="s">
        <v>402</v>
      </c>
      <c r="F3365" s="225"/>
      <c r="G3365" s="232"/>
      <c r="H3365" s="232"/>
      <c r="I3365" s="232"/>
      <c r="J3365" s="207" t="e">
        <f>#REF!+H3365+I3365+G3365</f>
        <v>#REF!</v>
      </c>
      <c r="K3365" s="198">
        <v>1</v>
      </c>
    </row>
    <row r="3366" spans="1:11" hidden="1">
      <c r="A3366" s="229" t="s">
        <v>265</v>
      </c>
      <c r="B3366" s="225" t="s">
        <v>400</v>
      </c>
      <c r="C3366" s="225" t="s">
        <v>400</v>
      </c>
      <c r="D3366" s="225" t="s">
        <v>401</v>
      </c>
      <c r="E3366" s="225" t="s">
        <v>402</v>
      </c>
      <c r="F3366" s="225"/>
      <c r="G3366" s="232"/>
      <c r="H3366" s="232"/>
      <c r="I3366" s="232"/>
      <c r="J3366" s="207" t="e">
        <f>#REF!+H3366+I3366+G3366</f>
        <v>#REF!</v>
      </c>
      <c r="K3366" s="198">
        <v>1</v>
      </c>
    </row>
    <row r="3367" spans="1:11" hidden="1">
      <c r="A3367" s="229" t="s">
        <v>266</v>
      </c>
      <c r="B3367" s="225" t="s">
        <v>400</v>
      </c>
      <c r="C3367" s="225" t="s">
        <v>400</v>
      </c>
      <c r="D3367" s="225" t="s">
        <v>401</v>
      </c>
      <c r="E3367" s="225" t="s">
        <v>402</v>
      </c>
      <c r="F3367" s="225"/>
      <c r="G3367" s="232"/>
      <c r="H3367" s="232"/>
      <c r="I3367" s="232"/>
      <c r="J3367" s="207" t="e">
        <f>#REF!+H3367+I3367+G3367</f>
        <v>#REF!</v>
      </c>
      <c r="K3367" s="198">
        <v>1</v>
      </c>
    </row>
    <row r="3368" spans="1:11" ht="25.5" hidden="1">
      <c r="A3368" s="229" t="s">
        <v>267</v>
      </c>
      <c r="B3368" s="225" t="s">
        <v>400</v>
      </c>
      <c r="C3368" s="225" t="s">
        <v>400</v>
      </c>
      <c r="D3368" s="225" t="s">
        <v>401</v>
      </c>
      <c r="E3368" s="225" t="s">
        <v>402</v>
      </c>
      <c r="F3368" s="225"/>
      <c r="G3368" s="232"/>
      <c r="H3368" s="232"/>
      <c r="I3368" s="232"/>
      <c r="J3368" s="207" t="e">
        <f>#REF!+H3368+I3368+G3368</f>
        <v>#REF!</v>
      </c>
      <c r="K3368" s="198">
        <v>1</v>
      </c>
    </row>
    <row r="3369" spans="1:11" ht="25.5" hidden="1">
      <c r="A3369" s="229" t="s">
        <v>278</v>
      </c>
      <c r="B3369" s="225" t="s">
        <v>400</v>
      </c>
      <c r="C3369" s="225" t="s">
        <v>400</v>
      </c>
      <c r="D3369" s="225" t="s">
        <v>401</v>
      </c>
      <c r="E3369" s="225" t="s">
        <v>402</v>
      </c>
      <c r="F3369" s="225"/>
      <c r="G3369" s="232"/>
      <c r="H3369" s="232"/>
      <c r="I3369" s="232"/>
      <c r="J3369" s="207" t="e">
        <f>#REF!+H3369+I3369+G3369</f>
        <v>#REF!</v>
      </c>
      <c r="K3369" s="198">
        <v>1</v>
      </c>
    </row>
    <row r="3370" spans="1:11" ht="25.5" hidden="1">
      <c r="A3370" s="229" t="s">
        <v>279</v>
      </c>
      <c r="B3370" s="225" t="s">
        <v>400</v>
      </c>
      <c r="C3370" s="225" t="s">
        <v>400</v>
      </c>
      <c r="D3370" s="225" t="s">
        <v>401</v>
      </c>
      <c r="E3370" s="225" t="s">
        <v>402</v>
      </c>
      <c r="F3370" s="225"/>
      <c r="G3370" s="232"/>
      <c r="H3370" s="232"/>
      <c r="I3370" s="232"/>
      <c r="J3370" s="207" t="e">
        <f>#REF!+H3370+I3370+G3370</f>
        <v>#REF!</v>
      </c>
      <c r="K3370" s="198">
        <v>1</v>
      </c>
    </row>
    <row r="3371" spans="1:11" hidden="1">
      <c r="A3371" s="229" t="s">
        <v>280</v>
      </c>
      <c r="B3371" s="225" t="s">
        <v>400</v>
      </c>
      <c r="C3371" s="225" t="s">
        <v>400</v>
      </c>
      <c r="D3371" s="225" t="s">
        <v>401</v>
      </c>
      <c r="E3371" s="225" t="s">
        <v>402</v>
      </c>
      <c r="F3371" s="225"/>
      <c r="G3371" s="230"/>
      <c r="H3371" s="230"/>
      <c r="I3371" s="230"/>
      <c r="J3371" s="207" t="e">
        <f>#REF!+H3371+I3371+G3371</f>
        <v>#REF!</v>
      </c>
      <c r="K3371" s="198">
        <v>1</v>
      </c>
    </row>
    <row r="3372" spans="1:11" hidden="1">
      <c r="A3372" s="229" t="s">
        <v>281</v>
      </c>
      <c r="B3372" s="225" t="s">
        <v>400</v>
      </c>
      <c r="C3372" s="225" t="s">
        <v>400</v>
      </c>
      <c r="D3372" s="225" t="s">
        <v>401</v>
      </c>
      <c r="E3372" s="225" t="s">
        <v>402</v>
      </c>
      <c r="F3372" s="225"/>
      <c r="G3372" s="230"/>
      <c r="H3372" s="230"/>
      <c r="I3372" s="230"/>
      <c r="J3372" s="207" t="e">
        <f>#REF!+H3372+I3372+G3372</f>
        <v>#REF!</v>
      </c>
      <c r="K3372" s="198">
        <v>1</v>
      </c>
    </row>
    <row r="3373" spans="1:11" hidden="1">
      <c r="A3373" s="229" t="s">
        <v>220</v>
      </c>
      <c r="B3373" s="225" t="s">
        <v>400</v>
      </c>
      <c r="C3373" s="225" t="s">
        <v>400</v>
      </c>
      <c r="D3373" s="225" t="s">
        <v>401</v>
      </c>
      <c r="E3373" s="225" t="s">
        <v>402</v>
      </c>
      <c r="F3373" s="225"/>
      <c r="G3373" s="230"/>
      <c r="H3373" s="230"/>
      <c r="I3373" s="230"/>
      <c r="J3373" s="207" t="e">
        <f>#REF!+H3373+I3373+G3373</f>
        <v>#REF!</v>
      </c>
      <c r="K3373" s="198">
        <v>1</v>
      </c>
    </row>
    <row r="3374" spans="1:11" ht="13.5" hidden="1">
      <c r="A3374" s="227" t="s">
        <v>282</v>
      </c>
      <c r="B3374" s="225" t="s">
        <v>400</v>
      </c>
      <c r="C3374" s="225" t="s">
        <v>400</v>
      </c>
      <c r="D3374" s="225" t="s">
        <v>401</v>
      </c>
      <c r="E3374" s="225" t="s">
        <v>402</v>
      </c>
      <c r="F3374" s="225">
        <v>230</v>
      </c>
      <c r="G3374" s="232"/>
      <c r="H3374" s="232"/>
      <c r="I3374" s="232"/>
      <c r="J3374" s="207" t="e">
        <f>#REF!+H3374+I3374+G3374</f>
        <v>#REF!</v>
      </c>
      <c r="K3374" s="198">
        <v>1</v>
      </c>
    </row>
    <row r="3375" spans="1:11" hidden="1">
      <c r="A3375" s="229" t="s">
        <v>283</v>
      </c>
      <c r="B3375" s="225" t="s">
        <v>400</v>
      </c>
      <c r="C3375" s="225" t="s">
        <v>400</v>
      </c>
      <c r="D3375" s="225" t="s">
        <v>401</v>
      </c>
      <c r="E3375" s="225" t="s">
        <v>402</v>
      </c>
      <c r="F3375" s="225">
        <v>231</v>
      </c>
      <c r="G3375" s="232"/>
      <c r="H3375" s="232"/>
      <c r="I3375" s="232"/>
      <c r="J3375" s="207" t="e">
        <f>#REF!+H3375+I3375+G3375</f>
        <v>#REF!</v>
      </c>
      <c r="K3375" s="198">
        <v>1</v>
      </c>
    </row>
    <row r="3376" spans="1:11" hidden="1">
      <c r="A3376" s="229" t="s">
        <v>285</v>
      </c>
      <c r="B3376" s="225" t="s">
        <v>400</v>
      </c>
      <c r="C3376" s="225" t="s">
        <v>400</v>
      </c>
      <c r="D3376" s="225" t="s">
        <v>401</v>
      </c>
      <c r="E3376" s="225" t="s">
        <v>402</v>
      </c>
      <c r="F3376" s="225">
        <v>232</v>
      </c>
      <c r="G3376" s="232"/>
      <c r="H3376" s="232"/>
      <c r="I3376" s="232"/>
      <c r="J3376" s="207" t="e">
        <f>#REF!+H3376+I3376+G3376</f>
        <v>#REF!</v>
      </c>
      <c r="K3376" s="198">
        <v>1</v>
      </c>
    </row>
    <row r="3377" spans="1:11" ht="27" hidden="1">
      <c r="A3377" s="227" t="s">
        <v>286</v>
      </c>
      <c r="B3377" s="225" t="s">
        <v>400</v>
      </c>
      <c r="C3377" s="225" t="s">
        <v>400</v>
      </c>
      <c r="D3377" s="225" t="s">
        <v>401</v>
      </c>
      <c r="E3377" s="225" t="s">
        <v>402</v>
      </c>
      <c r="F3377" s="225">
        <v>240</v>
      </c>
      <c r="G3377" s="232"/>
      <c r="H3377" s="232"/>
      <c r="I3377" s="232"/>
      <c r="J3377" s="207" t="e">
        <f>#REF!+H3377+I3377+G3377</f>
        <v>#REF!</v>
      </c>
      <c r="K3377" s="198">
        <v>1</v>
      </c>
    </row>
    <row r="3378" spans="1:11" ht="25.5" hidden="1">
      <c r="A3378" s="229" t="s">
        <v>287</v>
      </c>
      <c r="B3378" s="225" t="s">
        <v>400</v>
      </c>
      <c r="C3378" s="225" t="s">
        <v>400</v>
      </c>
      <c r="D3378" s="225" t="s">
        <v>401</v>
      </c>
      <c r="E3378" s="225" t="s">
        <v>402</v>
      </c>
      <c r="F3378" s="225">
        <v>241</v>
      </c>
      <c r="G3378" s="232"/>
      <c r="H3378" s="232"/>
      <c r="I3378" s="232"/>
      <c r="J3378" s="207" t="e">
        <f>#REF!+H3378+I3378+G3378</f>
        <v>#REF!</v>
      </c>
      <c r="K3378" s="198">
        <v>1</v>
      </c>
    </row>
    <row r="3379" spans="1:11" ht="25.5" hidden="1">
      <c r="A3379" s="229" t="s">
        <v>292</v>
      </c>
      <c r="B3379" s="225" t="s">
        <v>400</v>
      </c>
      <c r="C3379" s="225" t="s">
        <v>400</v>
      </c>
      <c r="D3379" s="225" t="s">
        <v>401</v>
      </c>
      <c r="E3379" s="225" t="s">
        <v>402</v>
      </c>
      <c r="F3379" s="225">
        <v>242</v>
      </c>
      <c r="G3379" s="232"/>
      <c r="H3379" s="232"/>
      <c r="I3379" s="232"/>
      <c r="J3379" s="207" t="e">
        <f>#REF!+H3379+I3379+G3379</f>
        <v>#REF!</v>
      </c>
      <c r="K3379" s="198">
        <v>1</v>
      </c>
    </row>
    <row r="3380" spans="1:11" ht="27" hidden="1">
      <c r="A3380" s="227" t="s">
        <v>293</v>
      </c>
      <c r="B3380" s="225" t="s">
        <v>400</v>
      </c>
      <c r="C3380" s="225" t="s">
        <v>400</v>
      </c>
      <c r="D3380" s="225" t="s">
        <v>401</v>
      </c>
      <c r="E3380" s="225" t="s">
        <v>402</v>
      </c>
      <c r="F3380" s="225" t="s">
        <v>295</v>
      </c>
      <c r="G3380" s="232"/>
      <c r="H3380" s="232"/>
      <c r="I3380" s="232"/>
      <c r="J3380" s="207" t="e">
        <f>#REF!+H3380+I3380+G3380</f>
        <v>#REF!</v>
      </c>
      <c r="K3380" s="198">
        <v>1</v>
      </c>
    </row>
    <row r="3381" spans="1:11" ht="25.5" hidden="1">
      <c r="A3381" s="229" t="s">
        <v>296</v>
      </c>
      <c r="B3381" s="225" t="s">
        <v>400</v>
      </c>
      <c r="C3381" s="225" t="s">
        <v>400</v>
      </c>
      <c r="D3381" s="225" t="s">
        <v>401</v>
      </c>
      <c r="E3381" s="225" t="s">
        <v>402</v>
      </c>
      <c r="F3381" s="225" t="s">
        <v>298</v>
      </c>
      <c r="G3381" s="232"/>
      <c r="H3381" s="232"/>
      <c r="I3381" s="232"/>
      <c r="J3381" s="207" t="e">
        <f>#REF!+H3381+I3381+G3381</f>
        <v>#REF!</v>
      </c>
      <c r="K3381" s="198">
        <v>1</v>
      </c>
    </row>
    <row r="3382" spans="1:11" ht="13.5" hidden="1">
      <c r="A3382" s="227" t="s">
        <v>299</v>
      </c>
      <c r="B3382" s="225" t="s">
        <v>400</v>
      </c>
      <c r="C3382" s="225" t="s">
        <v>400</v>
      </c>
      <c r="D3382" s="225" t="s">
        <v>401</v>
      </c>
      <c r="E3382" s="225" t="s">
        <v>402</v>
      </c>
      <c r="F3382" s="225">
        <v>260</v>
      </c>
      <c r="G3382" s="232"/>
      <c r="H3382" s="232"/>
      <c r="I3382" s="232"/>
      <c r="J3382" s="207" t="e">
        <f>#REF!+H3382+I3382+G3382</f>
        <v>#REF!</v>
      </c>
      <c r="K3382" s="198">
        <v>1</v>
      </c>
    </row>
    <row r="3383" spans="1:11" ht="25.5" hidden="1">
      <c r="A3383" s="229" t="s">
        <v>301</v>
      </c>
      <c r="B3383" s="225" t="s">
        <v>400</v>
      </c>
      <c r="C3383" s="225" t="s">
        <v>400</v>
      </c>
      <c r="D3383" s="225" t="s">
        <v>401</v>
      </c>
      <c r="E3383" s="225" t="s">
        <v>402</v>
      </c>
      <c r="F3383" s="225">
        <v>262</v>
      </c>
      <c r="G3383" s="232"/>
      <c r="H3383" s="232"/>
      <c r="I3383" s="232"/>
      <c r="J3383" s="207" t="e">
        <f>#REF!+H3383+I3383+G3383</f>
        <v>#REF!</v>
      </c>
      <c r="K3383" s="198">
        <v>1</v>
      </c>
    </row>
    <row r="3384" spans="1:11" hidden="1">
      <c r="A3384" s="229" t="s">
        <v>303</v>
      </c>
      <c r="B3384" s="225" t="s">
        <v>400</v>
      </c>
      <c r="C3384" s="225" t="s">
        <v>400</v>
      </c>
      <c r="D3384" s="225" t="s">
        <v>401</v>
      </c>
      <c r="E3384" s="225" t="s">
        <v>402</v>
      </c>
      <c r="F3384" s="225"/>
      <c r="G3384" s="230"/>
      <c r="H3384" s="230"/>
      <c r="I3384" s="230"/>
      <c r="J3384" s="207" t="e">
        <f>#REF!+H3384+I3384+G3384</f>
        <v>#REF!</v>
      </c>
      <c r="K3384" s="198">
        <v>1</v>
      </c>
    </row>
    <row r="3385" spans="1:11" hidden="1">
      <c r="A3385" s="229" t="s">
        <v>304</v>
      </c>
      <c r="B3385" s="225" t="s">
        <v>400</v>
      </c>
      <c r="C3385" s="225" t="s">
        <v>400</v>
      </c>
      <c r="D3385" s="225" t="s">
        <v>401</v>
      </c>
      <c r="E3385" s="225" t="s">
        <v>402</v>
      </c>
      <c r="F3385" s="225"/>
      <c r="G3385" s="230"/>
      <c r="H3385" s="230"/>
      <c r="I3385" s="230"/>
      <c r="J3385" s="207" t="e">
        <f>#REF!+H3385+I3385+G3385</f>
        <v>#REF!</v>
      </c>
      <c r="K3385" s="198">
        <v>1</v>
      </c>
    </row>
    <row r="3386" spans="1:11" ht="25.5" hidden="1">
      <c r="A3386" s="229" t="s">
        <v>305</v>
      </c>
      <c r="B3386" s="225" t="s">
        <v>400</v>
      </c>
      <c r="C3386" s="225" t="s">
        <v>400</v>
      </c>
      <c r="D3386" s="225" t="s">
        <v>401</v>
      </c>
      <c r="E3386" s="225" t="s">
        <v>402</v>
      </c>
      <c r="F3386" s="225" t="s">
        <v>307</v>
      </c>
      <c r="G3386" s="230"/>
      <c r="H3386" s="230"/>
      <c r="I3386" s="230"/>
      <c r="J3386" s="207" t="e">
        <f>#REF!+H3386+I3386+G3386</f>
        <v>#REF!</v>
      </c>
      <c r="K3386" s="198">
        <v>1</v>
      </c>
    </row>
    <row r="3387" spans="1:11" ht="13.5" hidden="1">
      <c r="A3387" s="227" t="s">
        <v>308</v>
      </c>
      <c r="B3387" s="225" t="s">
        <v>400</v>
      </c>
      <c r="C3387" s="225" t="s">
        <v>400</v>
      </c>
      <c r="D3387" s="225" t="s">
        <v>401</v>
      </c>
      <c r="E3387" s="225" t="s">
        <v>402</v>
      </c>
      <c r="F3387" s="225">
        <v>290</v>
      </c>
      <c r="G3387" s="230">
        <f>G3388+G3389+G3390+G3391+G3392+G3393+G3394+G3395</f>
        <v>0</v>
      </c>
      <c r="H3387" s="230">
        <f>H3388+H3389+H3390+H3391+H3392+H3393+H3394+H3395</f>
        <v>0</v>
      </c>
      <c r="I3387" s="230">
        <f>I3388+I3389+I3390+I3391+I3392+I3393+I3394+I3395</f>
        <v>0</v>
      </c>
      <c r="J3387" s="207" t="e">
        <f>#REF!+H3387+I3387+G3387</f>
        <v>#REF!</v>
      </c>
      <c r="K3387" s="198">
        <v>1</v>
      </c>
    </row>
    <row r="3388" spans="1:11" ht="25.5" hidden="1">
      <c r="A3388" s="229" t="s">
        <v>309</v>
      </c>
      <c r="B3388" s="225" t="s">
        <v>400</v>
      </c>
      <c r="C3388" s="225" t="s">
        <v>400</v>
      </c>
      <c r="D3388" s="225" t="s">
        <v>401</v>
      </c>
      <c r="E3388" s="225" t="s">
        <v>402</v>
      </c>
      <c r="F3388" s="225"/>
      <c r="G3388" s="230"/>
      <c r="H3388" s="230"/>
      <c r="I3388" s="230"/>
      <c r="J3388" s="207" t="e">
        <f>#REF!+H3388+I3388+G3388</f>
        <v>#REF!</v>
      </c>
      <c r="K3388" s="198">
        <v>1</v>
      </c>
    </row>
    <row r="3389" spans="1:11" hidden="1">
      <c r="A3389" s="229" t="s">
        <v>311</v>
      </c>
      <c r="B3389" s="225" t="s">
        <v>400</v>
      </c>
      <c r="C3389" s="225" t="s">
        <v>400</v>
      </c>
      <c r="D3389" s="225" t="s">
        <v>401</v>
      </c>
      <c r="E3389" s="225" t="s">
        <v>402</v>
      </c>
      <c r="F3389" s="225"/>
      <c r="G3389" s="232"/>
      <c r="H3389" s="232"/>
      <c r="I3389" s="232"/>
      <c r="J3389" s="207" t="e">
        <f>#REF!+H3389+I3389+G3389</f>
        <v>#REF!</v>
      </c>
      <c r="K3389" s="198">
        <v>1</v>
      </c>
    </row>
    <row r="3390" spans="1:11" hidden="1">
      <c r="A3390" s="229" t="s">
        <v>313</v>
      </c>
      <c r="B3390" s="225" t="s">
        <v>400</v>
      </c>
      <c r="C3390" s="225" t="s">
        <v>400</v>
      </c>
      <c r="D3390" s="225" t="s">
        <v>401</v>
      </c>
      <c r="E3390" s="225" t="s">
        <v>402</v>
      </c>
      <c r="F3390" s="225"/>
      <c r="G3390" s="232"/>
      <c r="H3390" s="232"/>
      <c r="I3390" s="232"/>
      <c r="J3390" s="207" t="e">
        <f>#REF!+H3390+I3390+G3390</f>
        <v>#REF!</v>
      </c>
      <c r="K3390" s="198">
        <v>1</v>
      </c>
    </row>
    <row r="3391" spans="1:11" hidden="1">
      <c r="A3391" s="229" t="s">
        <v>314</v>
      </c>
      <c r="B3391" s="225" t="s">
        <v>400</v>
      </c>
      <c r="C3391" s="225" t="s">
        <v>400</v>
      </c>
      <c r="D3391" s="225" t="s">
        <v>401</v>
      </c>
      <c r="E3391" s="225" t="s">
        <v>402</v>
      </c>
      <c r="F3391" s="225"/>
      <c r="G3391" s="232"/>
      <c r="H3391" s="232"/>
      <c r="I3391" s="232"/>
      <c r="J3391" s="207" t="e">
        <f>#REF!+H3391+I3391+G3391</f>
        <v>#REF!</v>
      </c>
      <c r="K3391" s="198">
        <v>1</v>
      </c>
    </row>
    <row r="3392" spans="1:11" hidden="1">
      <c r="A3392" s="229" t="s">
        <v>315</v>
      </c>
      <c r="B3392" s="225" t="s">
        <v>400</v>
      </c>
      <c r="C3392" s="225" t="s">
        <v>400</v>
      </c>
      <c r="D3392" s="225" t="s">
        <v>401</v>
      </c>
      <c r="E3392" s="225" t="s">
        <v>402</v>
      </c>
      <c r="F3392" s="225"/>
      <c r="G3392" s="230"/>
      <c r="H3392" s="230"/>
      <c r="I3392" s="230"/>
      <c r="J3392" s="207" t="e">
        <f>#REF!+H3392+I3392+G3392</f>
        <v>#REF!</v>
      </c>
      <c r="K3392" s="198">
        <v>1</v>
      </c>
    </row>
    <row r="3393" spans="1:11" ht="38.25" hidden="1">
      <c r="A3393" s="229" t="s">
        <v>316</v>
      </c>
      <c r="B3393" s="225" t="s">
        <v>400</v>
      </c>
      <c r="C3393" s="225" t="s">
        <v>400</v>
      </c>
      <c r="D3393" s="225" t="s">
        <v>401</v>
      </c>
      <c r="E3393" s="225" t="s">
        <v>402</v>
      </c>
      <c r="F3393" s="225"/>
      <c r="G3393" s="230"/>
      <c r="H3393" s="230"/>
      <c r="I3393" s="230"/>
      <c r="J3393" s="207" t="e">
        <f>#REF!+H3393+I3393+G3393</f>
        <v>#REF!</v>
      </c>
      <c r="K3393" s="198">
        <v>1</v>
      </c>
    </row>
    <row r="3394" spans="1:11" hidden="1">
      <c r="A3394" s="229" t="s">
        <v>317</v>
      </c>
      <c r="B3394" s="225" t="s">
        <v>400</v>
      </c>
      <c r="C3394" s="225" t="s">
        <v>400</v>
      </c>
      <c r="D3394" s="225" t="s">
        <v>401</v>
      </c>
      <c r="E3394" s="225" t="s">
        <v>402</v>
      </c>
      <c r="F3394" s="225"/>
      <c r="G3394" s="230"/>
      <c r="H3394" s="230"/>
      <c r="I3394" s="230"/>
      <c r="J3394" s="207" t="e">
        <f>#REF!+H3394+I3394+G3394</f>
        <v>#REF!</v>
      </c>
      <c r="K3394" s="198">
        <v>1</v>
      </c>
    </row>
    <row r="3395" spans="1:11" hidden="1">
      <c r="A3395" s="229" t="s">
        <v>220</v>
      </c>
      <c r="B3395" s="225" t="s">
        <v>400</v>
      </c>
      <c r="C3395" s="225" t="s">
        <v>400</v>
      </c>
      <c r="D3395" s="225" t="s">
        <v>401</v>
      </c>
      <c r="E3395" s="225" t="s">
        <v>402</v>
      </c>
      <c r="F3395" s="225"/>
      <c r="G3395" s="232"/>
      <c r="H3395" s="232"/>
      <c r="I3395" s="232"/>
      <c r="J3395" s="207" t="e">
        <f>#REF!+H3395+I3395+G3395</f>
        <v>#REF!</v>
      </c>
      <c r="K3395" s="198">
        <v>1</v>
      </c>
    </row>
    <row r="3396" spans="1:11" ht="13.5" hidden="1">
      <c r="A3396" s="227" t="s">
        <v>319</v>
      </c>
      <c r="B3396" s="225" t="s">
        <v>400</v>
      </c>
      <c r="C3396" s="225" t="s">
        <v>400</v>
      </c>
      <c r="D3396" s="225" t="s">
        <v>401</v>
      </c>
      <c r="E3396" s="225" t="s">
        <v>402</v>
      </c>
      <c r="F3396" s="234">
        <v>300</v>
      </c>
      <c r="G3396" s="252"/>
      <c r="H3396" s="252"/>
      <c r="I3396" s="252"/>
      <c r="J3396" s="207" t="e">
        <f>#REF!+H3396+I3396+G3396</f>
        <v>#REF!</v>
      </c>
      <c r="K3396" s="198">
        <v>1</v>
      </c>
    </row>
    <row r="3397" spans="1:11" ht="25.5" hidden="1">
      <c r="A3397" s="231" t="s">
        <v>320</v>
      </c>
      <c r="B3397" s="225" t="s">
        <v>400</v>
      </c>
      <c r="C3397" s="225" t="s">
        <v>400</v>
      </c>
      <c r="D3397" s="225" t="s">
        <v>401</v>
      </c>
      <c r="E3397" s="225" t="s">
        <v>402</v>
      </c>
      <c r="F3397" s="225">
        <v>310</v>
      </c>
      <c r="G3397" s="230"/>
      <c r="H3397" s="230"/>
      <c r="I3397" s="230"/>
      <c r="J3397" s="207" t="e">
        <f>#REF!+H3397+I3397+G3397</f>
        <v>#REF!</v>
      </c>
      <c r="K3397" s="198">
        <v>1</v>
      </c>
    </row>
    <row r="3398" spans="1:11" ht="38.25" hidden="1">
      <c r="A3398" s="229" t="s">
        <v>321</v>
      </c>
      <c r="B3398" s="225" t="s">
        <v>400</v>
      </c>
      <c r="C3398" s="225" t="s">
        <v>400</v>
      </c>
      <c r="D3398" s="225" t="s">
        <v>401</v>
      </c>
      <c r="E3398" s="225" t="s">
        <v>402</v>
      </c>
      <c r="F3398" s="225"/>
      <c r="G3398" s="232"/>
      <c r="H3398" s="232"/>
      <c r="I3398" s="232"/>
      <c r="J3398" s="207" t="e">
        <f>#REF!+H3398+I3398+G3398</f>
        <v>#REF!</v>
      </c>
      <c r="K3398" s="198">
        <v>1</v>
      </c>
    </row>
    <row r="3399" spans="1:11" hidden="1">
      <c r="A3399" s="229" t="s">
        <v>322</v>
      </c>
      <c r="B3399" s="225" t="s">
        <v>400</v>
      </c>
      <c r="C3399" s="225" t="s">
        <v>400</v>
      </c>
      <c r="D3399" s="225" t="s">
        <v>401</v>
      </c>
      <c r="E3399" s="225" t="s">
        <v>402</v>
      </c>
      <c r="F3399" s="225"/>
      <c r="G3399" s="232"/>
      <c r="H3399" s="232"/>
      <c r="I3399" s="232"/>
      <c r="J3399" s="207" t="e">
        <f>#REF!+H3399+I3399+G3399</f>
        <v>#REF!</v>
      </c>
      <c r="K3399" s="198">
        <v>1</v>
      </c>
    </row>
    <row r="3400" spans="1:11" hidden="1">
      <c r="A3400" s="229" t="s">
        <v>323</v>
      </c>
      <c r="B3400" s="225" t="s">
        <v>400</v>
      </c>
      <c r="C3400" s="225" t="s">
        <v>400</v>
      </c>
      <c r="D3400" s="225" t="s">
        <v>401</v>
      </c>
      <c r="E3400" s="225" t="s">
        <v>402</v>
      </c>
      <c r="F3400" s="225"/>
      <c r="G3400" s="232"/>
      <c r="H3400" s="232"/>
      <c r="I3400" s="232"/>
      <c r="J3400" s="207" t="e">
        <f>#REF!+H3400+I3400+G3400</f>
        <v>#REF!</v>
      </c>
      <c r="K3400" s="198">
        <v>1</v>
      </c>
    </row>
    <row r="3401" spans="1:11" ht="38.25" hidden="1">
      <c r="A3401" s="229" t="s">
        <v>324</v>
      </c>
      <c r="B3401" s="225" t="s">
        <v>400</v>
      </c>
      <c r="C3401" s="225" t="s">
        <v>400</v>
      </c>
      <c r="D3401" s="225" t="s">
        <v>401</v>
      </c>
      <c r="E3401" s="225" t="s">
        <v>402</v>
      </c>
      <c r="F3401" s="225"/>
      <c r="G3401" s="230"/>
      <c r="H3401" s="230"/>
      <c r="I3401" s="230"/>
      <c r="J3401" s="207" t="e">
        <f>#REF!+H3401+I3401+G3401</f>
        <v>#REF!</v>
      </c>
      <c r="K3401" s="198">
        <v>1</v>
      </c>
    </row>
    <row r="3402" spans="1:11" hidden="1">
      <c r="A3402" s="229" t="s">
        <v>220</v>
      </c>
      <c r="B3402" s="225" t="s">
        <v>400</v>
      </c>
      <c r="C3402" s="225" t="s">
        <v>400</v>
      </c>
      <c r="D3402" s="225" t="s">
        <v>401</v>
      </c>
      <c r="E3402" s="225" t="s">
        <v>402</v>
      </c>
      <c r="F3402" s="225"/>
      <c r="G3402" s="232"/>
      <c r="H3402" s="232"/>
      <c r="I3402" s="232"/>
      <c r="J3402" s="207" t="e">
        <f>#REF!+H3402+I3402+G3402</f>
        <v>#REF!</v>
      </c>
      <c r="K3402" s="198">
        <v>1</v>
      </c>
    </row>
    <row r="3403" spans="1:11" hidden="1">
      <c r="A3403" s="231" t="s">
        <v>325</v>
      </c>
      <c r="B3403" s="225" t="s">
        <v>400</v>
      </c>
      <c r="C3403" s="225" t="s">
        <v>400</v>
      </c>
      <c r="D3403" s="225" t="s">
        <v>401</v>
      </c>
      <c r="E3403" s="225" t="s">
        <v>402</v>
      </c>
      <c r="F3403" s="225">
        <v>320</v>
      </c>
      <c r="G3403" s="232"/>
      <c r="H3403" s="232"/>
      <c r="I3403" s="232"/>
      <c r="J3403" s="207" t="e">
        <f>#REF!+H3403+I3403+G3403</f>
        <v>#REF!</v>
      </c>
      <c r="K3403" s="198">
        <v>1</v>
      </c>
    </row>
    <row r="3404" spans="1:11" ht="25.5" hidden="1">
      <c r="A3404" s="231" t="s">
        <v>326</v>
      </c>
      <c r="B3404" s="225" t="s">
        <v>400</v>
      </c>
      <c r="C3404" s="225" t="s">
        <v>400</v>
      </c>
      <c r="D3404" s="225" t="s">
        <v>401</v>
      </c>
      <c r="E3404" s="225" t="s">
        <v>402</v>
      </c>
      <c r="F3404" s="225">
        <v>340</v>
      </c>
      <c r="G3404" s="230"/>
      <c r="H3404" s="230"/>
      <c r="I3404" s="230"/>
      <c r="J3404" s="207" t="e">
        <f>#REF!+H3404+I3404+G3404</f>
        <v>#REF!</v>
      </c>
      <c r="K3404" s="198">
        <v>1</v>
      </c>
    </row>
    <row r="3405" spans="1:11" hidden="1">
      <c r="A3405" s="229" t="s">
        <v>327</v>
      </c>
      <c r="B3405" s="225" t="s">
        <v>400</v>
      </c>
      <c r="C3405" s="225" t="s">
        <v>400</v>
      </c>
      <c r="D3405" s="225" t="s">
        <v>401</v>
      </c>
      <c r="E3405" s="225" t="s">
        <v>402</v>
      </c>
      <c r="F3405" s="225"/>
      <c r="G3405" s="232"/>
      <c r="H3405" s="232"/>
      <c r="I3405" s="232"/>
      <c r="J3405" s="207" t="e">
        <f>#REF!+H3405+I3405+G3405</f>
        <v>#REF!</v>
      </c>
      <c r="K3405" s="198">
        <v>1</v>
      </c>
    </row>
    <row r="3406" spans="1:11" hidden="1">
      <c r="A3406" s="229" t="s">
        <v>328</v>
      </c>
      <c r="B3406" s="225" t="s">
        <v>400</v>
      </c>
      <c r="C3406" s="225" t="s">
        <v>400</v>
      </c>
      <c r="D3406" s="225" t="s">
        <v>401</v>
      </c>
      <c r="E3406" s="225" t="s">
        <v>402</v>
      </c>
      <c r="F3406" s="225"/>
      <c r="G3406" s="230"/>
      <c r="H3406" s="230"/>
      <c r="I3406" s="230"/>
      <c r="J3406" s="207" t="e">
        <f>#REF!+H3406+I3406+G3406</f>
        <v>#REF!</v>
      </c>
      <c r="K3406" s="198">
        <v>1</v>
      </c>
    </row>
    <row r="3407" spans="1:11" hidden="1">
      <c r="A3407" s="229" t="s">
        <v>329</v>
      </c>
      <c r="B3407" s="225" t="s">
        <v>400</v>
      </c>
      <c r="C3407" s="225" t="s">
        <v>400</v>
      </c>
      <c r="D3407" s="225" t="s">
        <v>401</v>
      </c>
      <c r="E3407" s="225" t="s">
        <v>402</v>
      </c>
      <c r="F3407" s="225"/>
      <c r="G3407" s="230"/>
      <c r="H3407" s="230"/>
      <c r="I3407" s="230"/>
      <c r="J3407" s="207" t="e">
        <f>#REF!+H3407+I3407+G3407</f>
        <v>#REF!</v>
      </c>
      <c r="K3407" s="198">
        <v>1</v>
      </c>
    </row>
    <row r="3408" spans="1:11" hidden="1">
      <c r="A3408" s="229" t="s">
        <v>330</v>
      </c>
      <c r="B3408" s="225" t="s">
        <v>400</v>
      </c>
      <c r="C3408" s="225" t="s">
        <v>400</v>
      </c>
      <c r="D3408" s="225" t="s">
        <v>401</v>
      </c>
      <c r="E3408" s="225" t="s">
        <v>402</v>
      </c>
      <c r="F3408" s="225"/>
      <c r="G3408" s="230"/>
      <c r="H3408" s="230"/>
      <c r="I3408" s="230"/>
      <c r="J3408" s="207" t="e">
        <f>#REF!+H3408+I3408+G3408</f>
        <v>#REF!</v>
      </c>
      <c r="K3408" s="198">
        <v>1</v>
      </c>
    </row>
    <row r="3409" spans="1:13" hidden="1">
      <c r="A3409" s="229" t="s">
        <v>331</v>
      </c>
      <c r="B3409" s="225" t="s">
        <v>400</v>
      </c>
      <c r="C3409" s="225" t="s">
        <v>400</v>
      </c>
      <c r="D3409" s="225" t="s">
        <v>401</v>
      </c>
      <c r="E3409" s="225" t="s">
        <v>402</v>
      </c>
      <c r="F3409" s="225"/>
      <c r="G3409" s="230"/>
      <c r="H3409" s="230"/>
      <c r="I3409" s="230"/>
      <c r="J3409" s="207" t="e">
        <f>#REF!+H3409+I3409+G3409</f>
        <v>#REF!</v>
      </c>
      <c r="K3409" s="198">
        <v>1</v>
      </c>
    </row>
    <row r="3410" spans="1:13" hidden="1">
      <c r="A3410" s="229" t="s">
        <v>332</v>
      </c>
      <c r="B3410" s="225" t="s">
        <v>400</v>
      </c>
      <c r="C3410" s="225" t="s">
        <v>400</v>
      </c>
      <c r="D3410" s="225" t="s">
        <v>401</v>
      </c>
      <c r="E3410" s="225" t="s">
        <v>402</v>
      </c>
      <c r="F3410" s="225"/>
      <c r="G3410" s="230"/>
      <c r="H3410" s="230"/>
      <c r="I3410" s="230"/>
      <c r="J3410" s="207" t="e">
        <f>#REF!+H3410+I3410+G3410</f>
        <v>#REF!</v>
      </c>
      <c r="K3410" s="198">
        <v>1</v>
      </c>
    </row>
    <row r="3411" spans="1:13" ht="25.5" hidden="1">
      <c r="A3411" s="229" t="s">
        <v>333</v>
      </c>
      <c r="B3411" s="225" t="s">
        <v>400</v>
      </c>
      <c r="C3411" s="225" t="s">
        <v>400</v>
      </c>
      <c r="D3411" s="225" t="s">
        <v>401</v>
      </c>
      <c r="E3411" s="225" t="s">
        <v>402</v>
      </c>
      <c r="F3411" s="225"/>
      <c r="G3411" s="230"/>
      <c r="H3411" s="230"/>
      <c r="I3411" s="230"/>
      <c r="J3411" s="207" t="e">
        <f>#REF!+H3411+I3411+G3411</f>
        <v>#REF!</v>
      </c>
      <c r="K3411" s="198">
        <v>1</v>
      </c>
    </row>
    <row r="3412" spans="1:13" ht="25.5" hidden="1">
      <c r="A3412" s="229" t="s">
        <v>334</v>
      </c>
      <c r="B3412" s="225" t="s">
        <v>400</v>
      </c>
      <c r="C3412" s="225" t="s">
        <v>400</v>
      </c>
      <c r="D3412" s="225" t="s">
        <v>401</v>
      </c>
      <c r="E3412" s="225" t="s">
        <v>402</v>
      </c>
      <c r="F3412" s="225"/>
      <c r="G3412" s="230"/>
      <c r="H3412" s="230"/>
      <c r="I3412" s="230"/>
      <c r="J3412" s="207" t="e">
        <f>#REF!+H3412+I3412+G3412</f>
        <v>#REF!</v>
      </c>
      <c r="K3412" s="198">
        <v>1</v>
      </c>
    </row>
    <row r="3413" spans="1:13" hidden="1">
      <c r="A3413" s="229" t="s">
        <v>335</v>
      </c>
      <c r="B3413" s="225" t="s">
        <v>400</v>
      </c>
      <c r="C3413" s="225" t="s">
        <v>400</v>
      </c>
      <c r="D3413" s="225" t="s">
        <v>401</v>
      </c>
      <c r="E3413" s="225" t="s">
        <v>402</v>
      </c>
      <c r="F3413" s="225"/>
      <c r="G3413" s="230"/>
      <c r="H3413" s="230"/>
      <c r="I3413" s="230"/>
      <c r="J3413" s="207" t="e">
        <f>#REF!+H3413+I3413+G3413</f>
        <v>#REF!</v>
      </c>
      <c r="K3413" s="198">
        <v>1</v>
      </c>
    </row>
    <row r="3414" spans="1:13" ht="16.5" thickBot="1">
      <c r="A3414" s="269" t="s">
        <v>403</v>
      </c>
      <c r="B3414" s="270" t="s">
        <v>404</v>
      </c>
      <c r="C3414" s="270" t="s">
        <v>404</v>
      </c>
      <c r="D3414" s="270" t="s">
        <v>405</v>
      </c>
      <c r="E3414" s="270" t="s">
        <v>342</v>
      </c>
      <c r="F3414" s="270"/>
      <c r="G3414" s="271">
        <f>G3415+G3482+G3500</f>
        <v>67088</v>
      </c>
      <c r="H3414" s="271">
        <f>H3415+H3482+H3500</f>
        <v>70541</v>
      </c>
      <c r="I3414" s="271">
        <f>I3415+I3482+I3500</f>
        <v>75809</v>
      </c>
      <c r="J3414" s="207">
        <f>H3414+I3414+G3414</f>
        <v>213438</v>
      </c>
      <c r="K3414" s="198">
        <v>1</v>
      </c>
      <c r="L3414" s="283" t="e">
        <f>#REF!-#REF!</f>
        <v>#REF!</v>
      </c>
      <c r="M3414" s="283" t="e">
        <f>G3414-#REF!</f>
        <v>#REF!</v>
      </c>
    </row>
    <row r="3415" spans="1:13">
      <c r="A3415" s="224" t="s">
        <v>212</v>
      </c>
      <c r="B3415" s="225" t="s">
        <v>404</v>
      </c>
      <c r="C3415" s="225" t="s">
        <v>404</v>
      </c>
      <c r="D3415" s="225" t="s">
        <v>405</v>
      </c>
      <c r="E3415" s="225" t="s">
        <v>342</v>
      </c>
      <c r="F3415" s="225" t="s">
        <v>152</v>
      </c>
      <c r="G3415" s="320">
        <f>G16+G102+G191+G278+G365+G539+G627+G714+G975+G1061+G1148+G1234+G1322+G1408+G1582+G1669+G1755+G1841+G2358+G2445+G2535+G2622+G2714+G2800+G2888+G2975+G3063+G3151+G3240+G802+G1927+G2013+G2099+G2272+G451+G889+G2186</f>
        <v>53580.1</v>
      </c>
      <c r="H3415" s="320">
        <f>H16+H102+H191+H278+H365+H539+H627+H714+H975+H1061+H1148+H1234+H1322+H1408+H1582+H1669+H1755+H1841+H2358+H2445+H2535+H2622+H2714+H2800+H2888+H2975+H3063+H3151+H3240+H802+H1927+H2013+H2099+H2272+H451+H889+H2186</f>
        <v>64421</v>
      </c>
      <c r="I3415" s="320">
        <f>I16+I102+I191+I278+I365+I539+I627+I714+I975+I1061+I1148+I1234+I1322+I1408+I1582+I1669+I1755+I1841+I2358+I2445+I2535+I2622+I2714+I2800+I2888+I2975+I3063+I3151+I3240+I802+I1927+I2013+I2099+I2272+I451+I889+I2186</f>
        <v>66872</v>
      </c>
      <c r="J3415" s="207">
        <f>H3415+I3415+G3415</f>
        <v>184873.1</v>
      </c>
      <c r="K3415" s="198">
        <v>1</v>
      </c>
      <c r="L3415" s="283" t="e">
        <f>#REF!-#REF!</f>
        <v>#REF!</v>
      </c>
      <c r="M3415" s="283" t="e">
        <f>G3415-#REF!</f>
        <v>#REF!</v>
      </c>
    </row>
    <row r="3416" spans="1:13" ht="27.75" thickBot="1">
      <c r="A3416" s="227" t="s">
        <v>213</v>
      </c>
      <c r="B3416" s="225" t="s">
        <v>404</v>
      </c>
      <c r="C3416" s="225" t="s">
        <v>404</v>
      </c>
      <c r="D3416" s="225" t="s">
        <v>405</v>
      </c>
      <c r="E3416" s="225" t="s">
        <v>342</v>
      </c>
      <c r="F3416" s="225" t="s">
        <v>215</v>
      </c>
      <c r="G3416" s="228">
        <f>G17+G103+G192+G279+G366+G540+G628+G715+G976+G1062+G1149+G1235+G1323+G1409+G1583+G1670+G1756+G1842+G2359+G2446+G2536+G2623+G2715+G2801+G2889+G2976+G3064+G3152+G3241</f>
        <v>6817.5</v>
      </c>
      <c r="H3416" s="228">
        <f>H17+H103+H192+H279+H366+H540+H628+H715+H976+H1062+H1149+H1235+H1323+H1409+H1583+H1670+H1756+H1842+H2359+H2446+H2536+H2623+H2715+H2801+H2889+H2976+H3064+H3152+H3241</f>
        <v>6884</v>
      </c>
      <c r="I3416" s="228">
        <f>I17+I103+I192+I279+I366+I540+I628+I715+I976+I1062+I1149+I1235+I1323+I1409+I1583+I1670+I1756+I1842+I2359+I2446+I2536+I2623+I2715+I2801+I2889+I2976+I3064+I3152+I3241</f>
        <v>6952.9</v>
      </c>
      <c r="J3416" s="207">
        <f>H3416+I3416+G3416</f>
        <v>20654.400000000001</v>
      </c>
      <c r="K3416" s="198">
        <v>1</v>
      </c>
      <c r="L3416" s="283" t="e">
        <f>#REF!-#REF!</f>
        <v>#REF!</v>
      </c>
      <c r="M3416" s="283" t="e">
        <f>G3416-#REF!</f>
        <v>#REF!</v>
      </c>
    </row>
    <row r="3417" spans="1:13">
      <c r="A3417" s="229" t="s">
        <v>216</v>
      </c>
      <c r="B3417" s="225" t="s">
        <v>404</v>
      </c>
      <c r="C3417" s="225" t="s">
        <v>404</v>
      </c>
      <c r="D3417" s="225" t="s">
        <v>405</v>
      </c>
      <c r="E3417" s="225" t="s">
        <v>342</v>
      </c>
      <c r="F3417" s="225">
        <v>211</v>
      </c>
      <c r="G3417" s="320">
        <f>G18+G104+G193+G280+G367+G541+G629+G716+G977+G1063+G1150+G1236+G1324+G1410+G1584+G1671+G1757+G1843+G2360+G2447+G2537+G2624+G2716+G2802+G2890+G2977+G3065+G3153+G3242+G453+G804+G1929+G2015+G2101+G2274+G2188</f>
        <v>5236.1000000000004</v>
      </c>
      <c r="H3417" s="320">
        <f>H18+H104+H193+H280+H367+H541+H629+H716+H977+H1063+H1150+H1236+H1324+H1410+H1584+H1671+H1757+H1843+H2360+H2447+H2537+H2624+H2716+H2802+H2890+H2977+H3065+H3153+H3242+H453+H804+H1929+H2015+H2101+H2274+H2188</f>
        <v>5287.3</v>
      </c>
      <c r="I3417" s="320">
        <f>I18+I104+I193+I280+I367+I541+I629+I716+I977+I1063+I1150+I1236+I1324+I1410+I1584+I1671+I1757+I1843+I2360+I2447+I2537+I2624+I2716+I2802+I2890+I2977+I3065+I3153+I3242+I453+I804+I1929+I2015+I2101+I2274+I2188</f>
        <v>5340.2</v>
      </c>
      <c r="J3417" s="207">
        <f>H3417+I3417+G3417</f>
        <v>15863.6</v>
      </c>
      <c r="K3417" s="198">
        <v>1</v>
      </c>
      <c r="L3417" s="283" t="e">
        <f>#REF!-#REF!</f>
        <v>#REF!</v>
      </c>
      <c r="M3417" s="283" t="e">
        <f>G3417-#REF!</f>
        <v>#REF!</v>
      </c>
    </row>
    <row r="3418" spans="1:13" ht="13.5" hidden="1">
      <c r="A3418" s="231" t="s">
        <v>218</v>
      </c>
      <c r="B3418" s="225" t="s">
        <v>404</v>
      </c>
      <c r="C3418" s="225" t="s">
        <v>404</v>
      </c>
      <c r="D3418" s="225" t="s">
        <v>405</v>
      </c>
      <c r="E3418" s="225" t="s">
        <v>342</v>
      </c>
      <c r="F3418" s="225">
        <v>212</v>
      </c>
      <c r="G3418" s="272"/>
      <c r="H3418" s="272"/>
      <c r="I3418" s="272"/>
      <c r="J3418" s="207" t="e">
        <f>#REF!+H3418+I3418+G3418</f>
        <v>#REF!</v>
      </c>
      <c r="K3418" s="198">
        <v>1</v>
      </c>
    </row>
    <row r="3419" spans="1:13" hidden="1">
      <c r="A3419" s="229" t="s">
        <v>219</v>
      </c>
      <c r="B3419" s="225" t="s">
        <v>404</v>
      </c>
      <c r="C3419" s="225" t="s">
        <v>404</v>
      </c>
      <c r="D3419" s="225" t="s">
        <v>405</v>
      </c>
      <c r="E3419" s="225" t="s">
        <v>342</v>
      </c>
      <c r="F3419" s="225"/>
      <c r="G3419" s="228">
        <f>G20+G106+G195+G282+G369+G543+G631+G718+G979+G1065+G1152+G1238+G1326+G1412+G1586+G1673+G1759+G1845+G2362+G2449+G2539+G2626+G2718+G2804+G2892+G2979+G3067+G3155+G3244</f>
        <v>0</v>
      </c>
      <c r="H3419" s="228">
        <f>H20+H106+H195+H282+H369+H543+H631+H718+H979+H1065+H1152+H1238+H1326+H1412+H1586+H1673+H1759+H1845+H2362+H2449+H2539+H2626+H2718+H2804+H2892+H2979+H3067+H3155+H3244</f>
        <v>0</v>
      </c>
      <c r="I3419" s="228">
        <f>I20+I106+I195+I282+I369+I543+I631+I718+I979+I1065+I1152+I1238+I1326+I1412+I1586+I1673+I1759+I1845+I2362+I2449+I2539+I2626+I2718+I2804+I2892+I2979+I3067+I3155+I3244</f>
        <v>0</v>
      </c>
      <c r="J3419" s="207" t="e">
        <f>#REF!+H3419+I3419+G3419</f>
        <v>#REF!</v>
      </c>
      <c r="K3419" s="198">
        <v>1</v>
      </c>
    </row>
    <row r="3420" spans="1:13" ht="14.25" thickBot="1">
      <c r="A3420" s="229" t="s">
        <v>220</v>
      </c>
      <c r="B3420" s="225" t="s">
        <v>404</v>
      </c>
      <c r="C3420" s="225" t="s">
        <v>404</v>
      </c>
      <c r="D3420" s="225" t="s">
        <v>405</v>
      </c>
      <c r="E3420" s="225" t="s">
        <v>342</v>
      </c>
      <c r="F3420" s="225"/>
      <c r="G3420" s="272">
        <f>G21+G107+G196+G283+G370+G544+G632+G719+G980+G1066+G1153+G1239+G1327+G1413+G1587+G1674+G1760+G1846+G2363+G2450+G2540+G2627+G2719+G2805+G2893+G2980+G3068+G3156+G3245+G456+G807+G1932+G2018+G2104+G2277</f>
        <v>0</v>
      </c>
      <c r="H3420" s="272">
        <f>H21+H107+H196+H283+H370+H544+H632+H719+H980+H1066+H1153+H1239+H1327+H1413+H1587+H1674+H1760+H1846+H2363+H2450+H2540+H2627+H2719+H2805+H2893+H2980+H3068+H3156+H3245+H456+H807+H1932+H2018+H2104+H2277</f>
        <v>0</v>
      </c>
      <c r="I3420" s="272">
        <f>I21+I107+I196+I283+I370+I544+I632+I719+I980+I1066+I1153+I1239+I1327+I1413+I1587+I1674+I1760+I1846+I2363+I2450+I2540+I2627+I2719+I2805+I2893+I2980+I3068+I3156+I3245+I456+I807+I1932+I2018+I2104+I2277</f>
        <v>0</v>
      </c>
      <c r="J3420" s="207">
        <f>H3420+I3420+G3420</f>
        <v>0</v>
      </c>
      <c r="K3420" s="198">
        <v>1</v>
      </c>
      <c r="L3420" s="283" t="e">
        <f>#REF!-#REF!</f>
        <v>#REF!</v>
      </c>
      <c r="M3420" s="283" t="e">
        <f>G3420-#REF!</f>
        <v>#REF!</v>
      </c>
    </row>
    <row r="3421" spans="1:13" ht="13.5" thickBot="1">
      <c r="A3421" s="260" t="s">
        <v>221</v>
      </c>
      <c r="B3421" s="225" t="s">
        <v>404</v>
      </c>
      <c r="C3421" s="225" t="s">
        <v>404</v>
      </c>
      <c r="D3421" s="225" t="s">
        <v>405</v>
      </c>
      <c r="E3421" s="225" t="s">
        <v>342</v>
      </c>
      <c r="F3421" s="225">
        <v>213</v>
      </c>
      <c r="G3421" s="320">
        <f>G22+G108+G197+G284+G371+G545+G633+G720+G981+G1067+G1154+G1240+G1328+G1414+G1588+G1675+G1761+G1847+G2364+G2451+G2541+G2628+G2720+G2806+G2894+G2981+G3069+G3157+G3246+G457+G808+G1933+G2019+G2105+G2278+G2192</f>
        <v>1581.4</v>
      </c>
      <c r="H3421" s="320">
        <f>H22+H108+H197+H284+H371+H545+H633+H720+H981+H1067+H1154+H1240+H1328+H1414+H1588+H1675+H1761+H1847+H2364+H2451+H2541+H2628+H2720+H2806+H2894+H2981+H3069+H3157+H3246+H457+H808+H1933+H2019+H2105+H2278+H2192</f>
        <v>1596.6999999999998</v>
      </c>
      <c r="I3421" s="320">
        <f>I22+I108+I197+I284+I371+I545+I633+I720+I981+I1067+I1154+I1240+I1328+I1414+I1588+I1675+I1761+I1847+I2364+I2451+I2541+I2628+I2720+I2806+I2894+I2981+I3069+I3157+I3246+I457+I808+I1933+I2019+I2105+I2278+I2192</f>
        <v>1612.7</v>
      </c>
      <c r="J3421" s="207">
        <f>H3421+I3421+G3421</f>
        <v>4790.7999999999993</v>
      </c>
      <c r="K3421" s="198">
        <v>1</v>
      </c>
      <c r="L3421" s="283" t="e">
        <f>#REF!-#REF!</f>
        <v>#REF!</v>
      </c>
      <c r="M3421" s="283" t="e">
        <f>G3421-#REF!</f>
        <v>#REF!</v>
      </c>
    </row>
    <row r="3422" spans="1:13" ht="13.5">
      <c r="A3422" s="227" t="s">
        <v>222</v>
      </c>
      <c r="B3422" s="225" t="s">
        <v>404</v>
      </c>
      <c r="C3422" s="225" t="s">
        <v>404</v>
      </c>
      <c r="D3422" s="225" t="s">
        <v>405</v>
      </c>
      <c r="E3422" s="225" t="s">
        <v>342</v>
      </c>
      <c r="F3422" s="225">
        <v>220</v>
      </c>
      <c r="G3422" s="320">
        <f>G23+G109+G198+G285+G372+G546+G634+G721+G982+G1068+G1155+G1241+G1329+G1415+G1589+G1676+G1762+G1848+G2365+G2452+G2542+G2629+G2721+G2807+G2895+G2982+G3070+G3158+G3247+G458+G809+G1934+G2020+G2106+G2279+G896+G2193</f>
        <v>27746.5</v>
      </c>
      <c r="H3422" s="320">
        <f>H23+H109+H198+H285+H372+H546+H634+H721+H982+H1068+H1155+H1241+H1329+H1415+H1589+H1676+H1762+H1848+H2365+H2452+H2542+H2629+H2721+H2807+H2895+H2982+H3070+H3158+H3247+H458+H809+H1934+H2020+H2106+H2279+H896+H2193</f>
        <v>38209.9</v>
      </c>
      <c r="I3422" s="320">
        <f>I23+I109+I198+I285+I372+I546+I634+I721+I982+I1068+I1155+I1241+I1329+I1415+I1589+I1676+I1762+I1848+I2365+I2452+I2542+I2629+I2721+I2807+I2895+I2982+I3070+I3158+I3247+I458+I809+I1934+I2020+I2106+I2279+I896+I2193</f>
        <v>40373</v>
      </c>
      <c r="J3422" s="207">
        <f>H3422+I3422+G3422</f>
        <v>106329.4</v>
      </c>
      <c r="K3422" s="198">
        <v>1</v>
      </c>
      <c r="L3422" s="283" t="e">
        <f>#REF!-#REF!</f>
        <v>#REF!</v>
      </c>
      <c r="M3422" s="283" t="e">
        <f>G3422-#REF!</f>
        <v>#REF!</v>
      </c>
    </row>
    <row r="3423" spans="1:13" ht="14.25" thickBot="1">
      <c r="A3423" s="229" t="s">
        <v>224</v>
      </c>
      <c r="B3423" s="225" t="s">
        <v>404</v>
      </c>
      <c r="C3423" s="225" t="s">
        <v>404</v>
      </c>
      <c r="D3423" s="225" t="s">
        <v>405</v>
      </c>
      <c r="E3423" s="225" t="s">
        <v>342</v>
      </c>
      <c r="F3423" s="225">
        <v>221</v>
      </c>
      <c r="G3423" s="272">
        <f>G24+G110+G199+G286+G373+G547+G635+G722+G983+G1069+G1156+G1242+G1330+G1416+G1590+G1677+G1763+G1849+G2366+G2453+G2543+G2630+G2722+G2808+G2896+G2983+G3071+G3159+G3248+G459+G810+G1935+G2021+G2107+G2280</f>
        <v>290</v>
      </c>
      <c r="H3423" s="272">
        <f>H24+H110+H199+H286+H373+H547+H635+H722+H983+H1069+H1156+H1242+H1330+H1416+H1590+H1677+H1763+H1849+H2366+H2453+H2543+H2630+H2722+H2808+H2896+H2983+H3071+H3159+H3248+H459+H810+H1935+H2021+H2107+H2280</f>
        <v>290</v>
      </c>
      <c r="I3423" s="272">
        <f>I24+I110+I199+I286+I373+I547+I635+I722+I983+I1069+I1156+I1242+I1330+I1416+I1590+I1677+I1763+I1849+I2366+I2453+I2543+I2630+I2722+I2808+I2896+I2983+I3071+I3159+I3248+I459+I810+I1935+I2021+I2107+I2280</f>
        <v>290</v>
      </c>
      <c r="J3423" s="207">
        <f>H3423+I3423+G3423</f>
        <v>870</v>
      </c>
      <c r="K3423" s="198">
        <v>1</v>
      </c>
      <c r="L3423" s="283" t="e">
        <f>#REF!-#REF!</f>
        <v>#REF!</v>
      </c>
      <c r="M3423" s="283" t="e">
        <f>G3423-#REF!</f>
        <v>#REF!</v>
      </c>
    </row>
    <row r="3424" spans="1:13" ht="14.25" thickBot="1">
      <c r="A3424" s="227" t="s">
        <v>225</v>
      </c>
      <c r="B3424" s="225" t="s">
        <v>404</v>
      </c>
      <c r="C3424" s="225" t="s">
        <v>404</v>
      </c>
      <c r="D3424" s="225" t="s">
        <v>405</v>
      </c>
      <c r="E3424" s="225" t="s">
        <v>342</v>
      </c>
      <c r="F3424" s="225">
        <v>222</v>
      </c>
      <c r="G3424" s="320">
        <f>G25+G111+G200+G287+G374+G548+G636+G723+G984+G1070+G1157+G1243+G1331+G1417+G1591+G1678+G1764+G1850+G2367+G2454+G2544+G2631+G2723+G2809+G2897+G2984+G3072+G3160+G3249+G460+G811+G1936+G2022+G2108+G2281+G2195</f>
        <v>751.8</v>
      </c>
      <c r="H3424" s="320">
        <f>H25+H111+H200+H287+H374+H548+H636+H723+H984+H1070+H1157+H1243+H1331+H1417+H1591+H1678+H1764+H1850+H2367+H2454+H2544+H2631+H2723+H2809+H2897+H2984+H3072+H3160+H3249+H460+H811+H1936+H2022+H2108+H2281+H2195</f>
        <v>754.2</v>
      </c>
      <c r="I3424" s="320">
        <f>I25+I111+I200+I287+I374+I548+I636+I723+I984+I1070+I1157+I1243+I1331+I1417+I1591+I1678+I1764+I1850+I2367+I2454+I2544+I2631+I2723+I2809+I2897+I2984+I3072+I3160+I3249+I460+I811+I1936+I2022+I2108+I2281+I2195</f>
        <v>756.7</v>
      </c>
      <c r="J3424" s="207">
        <f>H3424+I3424+G3424</f>
        <v>2262.6999999999998</v>
      </c>
      <c r="K3424" s="198">
        <v>1</v>
      </c>
      <c r="L3424" s="283" t="e">
        <f>#REF!-#REF!</f>
        <v>#REF!</v>
      </c>
      <c r="M3424" s="283" t="e">
        <f>G3424-#REF!</f>
        <v>#REF!</v>
      </c>
    </row>
    <row r="3425" spans="1:13" ht="13.5" hidden="1" thickBot="1">
      <c r="A3425" s="229" t="s">
        <v>226</v>
      </c>
      <c r="B3425" s="225" t="s">
        <v>404</v>
      </c>
      <c r="C3425" s="225" t="s">
        <v>404</v>
      </c>
      <c r="D3425" s="225" t="s">
        <v>405</v>
      </c>
      <c r="E3425" s="225" t="s">
        <v>342</v>
      </c>
      <c r="F3425" s="225"/>
      <c r="G3425" s="228">
        <f>G26+G112+G201+G288+G375+G549+G637+G724+G985+G1071+G1158+G1244+G1332+G1418+G1592+G1679+G1765+G1851+G2368+G2455+G2545+G2632+G2724+G2810+G2898+G2985+G3073+G3161+G3250</f>
        <v>0</v>
      </c>
      <c r="H3425" s="228">
        <f>H26+H112+H201+H288+H375+H549+H637+H724+H985+H1071+H1158+H1244+H1332+H1418+H1592+H1679+H1765+H1851+H2368+H2455+H2545+H2632+H2724+H2810+H2898+H2985+H3073+H3161+H3250</f>
        <v>0</v>
      </c>
      <c r="I3425" s="228">
        <f>I26+I112+I201+I288+I375+I549+I637+I724+I985+I1071+I1158+I1244+I1332+I1418+I1592+I1679+I1765+I1851+I2368+I2455+I2545+I2632+I2724+I2810+I2898+I2985+I3073+I3161+I3250</f>
        <v>0</v>
      </c>
      <c r="J3425" s="207" t="e">
        <f>#REF!+H3425+I3425+G3425</f>
        <v>#REF!</v>
      </c>
      <c r="K3425" s="198">
        <v>1</v>
      </c>
    </row>
    <row r="3426" spans="1:13" ht="25.5">
      <c r="A3426" s="229" t="s">
        <v>227</v>
      </c>
      <c r="B3426" s="225" t="s">
        <v>404</v>
      </c>
      <c r="C3426" s="225" t="s">
        <v>404</v>
      </c>
      <c r="D3426" s="225" t="s">
        <v>405</v>
      </c>
      <c r="E3426" s="225" t="s">
        <v>342</v>
      </c>
      <c r="F3426" s="225"/>
      <c r="G3426" s="320">
        <f>G27+G113+G202+G289+G376+G550+G638+G725+G986+G1072+G1159+G1245+G1333+G1419+G1593+G1680+G1766+G1852+G2369+G2456+G2546+G2633+G2725+G2811+G2899+G2986+G3074+G3162+G3251+G462+G813+G1938+G2024+G2110+G2283+G2197</f>
        <v>751.8</v>
      </c>
      <c r="H3426" s="320">
        <f>H27+H113+H202+H289+H376+H550+H638+H725+H986+H1072+H1159+H1245+H1333+H1419+H1593+H1680+H1766+H1852+H2369+H2456+H2546+H2633+H2725+H2811+H2899+H2986+H3074+H3162+H3251+H462+H813+H1938+H2024+H2110+H2283+H2197</f>
        <v>754.2</v>
      </c>
      <c r="I3426" s="320">
        <f>I27+I113+I202+I289+I376+I550+I638+I725+I986+I1072+I1159+I1245+I1333+I1419+I1593+I1680+I1766+I1852+I2369+I2456+I2546+I2633+I2725+I2811+I2899+I2986+I3074+I3162+I3251+I462+I813+I1938+I2024+I2110+I2283+I2197</f>
        <v>756.7</v>
      </c>
      <c r="J3426" s="207">
        <f>H3426+I3426+G3426</f>
        <v>2262.6999999999998</v>
      </c>
      <c r="K3426" s="198">
        <v>1</v>
      </c>
      <c r="L3426" s="283" t="e">
        <f>#REF!-#REF!</f>
        <v>#REF!</v>
      </c>
      <c r="M3426" s="283" t="e">
        <f>G3426-#REF!</f>
        <v>#REF!</v>
      </c>
    </row>
    <row r="3427" spans="1:13" ht="13.5">
      <c r="A3427" s="227" t="s">
        <v>228</v>
      </c>
      <c r="B3427" s="225" t="s">
        <v>404</v>
      </c>
      <c r="C3427" s="225" t="s">
        <v>404</v>
      </c>
      <c r="D3427" s="225" t="s">
        <v>405</v>
      </c>
      <c r="E3427" s="225" t="s">
        <v>342</v>
      </c>
      <c r="F3427" s="225">
        <v>223</v>
      </c>
      <c r="G3427" s="272">
        <f t="shared" ref="G3427:I3428" si="6">G28+G114+G203+G290+G377+G551+G639+G726+G987+G1073+G1160+G1246+G1334+G1420+G1594+G1681+G1767+G1853+G2370+G2457+G2547+G2634+G2726+G2812+G2900+G2987+G3075+G3163+G3252+G463+G814+G1939+G2025+G2111+G2284</f>
        <v>6128</v>
      </c>
      <c r="H3427" s="272">
        <f t="shared" si="6"/>
        <v>6379</v>
      </c>
      <c r="I3427" s="272">
        <f t="shared" si="6"/>
        <v>6640</v>
      </c>
      <c r="J3427" s="207">
        <f>H3427+I3427+G3427</f>
        <v>19147</v>
      </c>
      <c r="K3427" s="198">
        <v>1</v>
      </c>
      <c r="L3427" s="283" t="e">
        <f>#REF!-#REF!</f>
        <v>#REF!</v>
      </c>
      <c r="M3427" s="283" t="e">
        <f>G3427-#REF!</f>
        <v>#REF!</v>
      </c>
    </row>
    <row r="3428" spans="1:13" ht="13.5">
      <c r="A3428" s="229" t="s">
        <v>229</v>
      </c>
      <c r="B3428" s="225" t="s">
        <v>404</v>
      </c>
      <c r="C3428" s="225" t="s">
        <v>404</v>
      </c>
      <c r="D3428" s="225" t="s">
        <v>405</v>
      </c>
      <c r="E3428" s="225" t="s">
        <v>342</v>
      </c>
      <c r="F3428" s="225"/>
      <c r="G3428" s="272">
        <f t="shared" si="6"/>
        <v>1455</v>
      </c>
      <c r="H3428" s="272">
        <f t="shared" si="6"/>
        <v>1515</v>
      </c>
      <c r="I3428" s="272">
        <f t="shared" si="6"/>
        <v>1576</v>
      </c>
      <c r="J3428" s="207">
        <f>H3428+I3428+G3428</f>
        <v>4546</v>
      </c>
      <c r="K3428" s="198">
        <v>1</v>
      </c>
      <c r="L3428" s="283" t="e">
        <f>#REF!-#REF!</f>
        <v>#REF!</v>
      </c>
      <c r="M3428" s="283" t="e">
        <f>G3428-#REF!</f>
        <v>#REF!</v>
      </c>
    </row>
    <row r="3429" spans="1:13" hidden="1">
      <c r="A3429" s="229" t="s">
        <v>230</v>
      </c>
      <c r="B3429" s="225" t="s">
        <v>404</v>
      </c>
      <c r="C3429" s="225" t="s">
        <v>404</v>
      </c>
      <c r="D3429" s="225" t="s">
        <v>405</v>
      </c>
      <c r="E3429" s="225" t="s">
        <v>342</v>
      </c>
      <c r="F3429" s="225"/>
      <c r="G3429" s="228">
        <f>G30+G116+G205+G292+G379+G553+G641+G728+G989+G1075+G1162+G1248+G1336+G1422+G1596+G1683+G1769+G1855+G2372+G2459+G2549+G2636+G2728+G2814+G2902+G2989+G3077+G3165+G3254</f>
        <v>0</v>
      </c>
      <c r="H3429" s="228">
        <f>H30+H116+H205+H292+H379+H553+H641+H728+H989+H1075+H1162+H1248+H1336+H1422+H1596+H1683+H1769+H1855+H2372+H2459+H2549+H2636+H2728+H2814+H2902+H2989+H3077+H3165+H3254</f>
        <v>0</v>
      </c>
      <c r="I3429" s="228">
        <f>I30+I116+I205+I292+I379+I553+I641+I728+I989+I1075+I1162+I1248+I1336+I1422+I1596+I1683+I1769+I1855+I2372+I2459+I2549+I2636+I2728+I2814+I2902+I2989+I3077+I3165+I3254</f>
        <v>0</v>
      </c>
      <c r="J3429" s="207" t="e">
        <f>#REF!+H3429+I3429+G3429</f>
        <v>#REF!</v>
      </c>
      <c r="K3429" s="198">
        <v>1</v>
      </c>
    </row>
    <row r="3430" spans="1:13" ht="13.5">
      <c r="A3430" s="229" t="s">
        <v>231</v>
      </c>
      <c r="B3430" s="225" t="s">
        <v>404</v>
      </c>
      <c r="C3430" s="225" t="s">
        <v>404</v>
      </c>
      <c r="D3430" s="225" t="s">
        <v>405</v>
      </c>
      <c r="E3430" s="225" t="s">
        <v>342</v>
      </c>
      <c r="F3430" s="225"/>
      <c r="G3430" s="272">
        <f t="shared" ref="G3430:I3431" si="7">G31+G117+G206+G293+G380+G554+G642+G729+G990+G1076+G1163+G1249+G1337+G1423+G1597+G1684+G1770+G1856+G2373+G2460+G2550+G2637+G2729+G2815+G2903+G2990+G3078+G3166+G3255+G466+G817+G1942+G2028+G2114+G2287</f>
        <v>4581</v>
      </c>
      <c r="H3430" s="272">
        <f t="shared" si="7"/>
        <v>4769</v>
      </c>
      <c r="I3430" s="272">
        <f t="shared" si="7"/>
        <v>4965</v>
      </c>
      <c r="J3430" s="207">
        <f t="shared" ref="J3430:J3435" si="8">H3430+I3430+G3430</f>
        <v>14315</v>
      </c>
      <c r="K3430" s="198">
        <v>1</v>
      </c>
      <c r="L3430" s="283" t="e">
        <f>#REF!-#REF!</f>
        <v>#REF!</v>
      </c>
      <c r="M3430" s="283" t="e">
        <f>G3430-#REF!</f>
        <v>#REF!</v>
      </c>
    </row>
    <row r="3431" spans="1:13" ht="14.25" thickBot="1">
      <c r="A3431" s="229" t="s">
        <v>232</v>
      </c>
      <c r="B3431" s="225" t="s">
        <v>404</v>
      </c>
      <c r="C3431" s="225" t="s">
        <v>404</v>
      </c>
      <c r="D3431" s="225" t="s">
        <v>405</v>
      </c>
      <c r="E3431" s="225" t="s">
        <v>342</v>
      </c>
      <c r="F3431" s="225"/>
      <c r="G3431" s="272">
        <f t="shared" si="7"/>
        <v>92</v>
      </c>
      <c r="H3431" s="272">
        <f t="shared" si="7"/>
        <v>95</v>
      </c>
      <c r="I3431" s="272">
        <f t="shared" si="7"/>
        <v>99</v>
      </c>
      <c r="J3431" s="207">
        <f t="shared" si="8"/>
        <v>286</v>
      </c>
      <c r="K3431" s="198">
        <v>1</v>
      </c>
      <c r="L3431" s="283" t="e">
        <f>#REF!-#REF!</f>
        <v>#REF!</v>
      </c>
      <c r="M3431" s="283" t="e">
        <f>G3431-#REF!</f>
        <v>#REF!</v>
      </c>
    </row>
    <row r="3432" spans="1:13" ht="14.25" thickBot="1">
      <c r="A3432" s="227" t="s">
        <v>233</v>
      </c>
      <c r="B3432" s="225" t="s">
        <v>404</v>
      </c>
      <c r="C3432" s="225" t="s">
        <v>404</v>
      </c>
      <c r="D3432" s="225" t="s">
        <v>405</v>
      </c>
      <c r="E3432" s="225" t="s">
        <v>342</v>
      </c>
      <c r="F3432" s="225">
        <v>224</v>
      </c>
      <c r="G3432" s="320">
        <f>G33+G119+G208+G295+G382+G556+G644+G731+G992+G1078+G1165+G1251+G1339+G1425+G1599+G1686+G1772+G1858+G2375+G2462+G2552+G2639+G2731+G2817+G2905+G2992+G3080+G3168+G3257+G468+G819+G1944+G2030+G2116+G2289+G2203</f>
        <v>1100</v>
      </c>
      <c r="H3432" s="320">
        <f>H33+H119+H208+H295+H382+H556+H644+H731+H992+H1078+H1165+H1251+H1339+H1425+H1599+H1686+H1772+H1858+H2375+H2462+H2552+H2639+H2731+H2817+H2905+H2992+H3080+H3168+H3257+H468+H819+H1944+H2030+H2116+H2289+H2203</f>
        <v>1560</v>
      </c>
      <c r="I3432" s="320">
        <f>I33+I119+I208+I295+I382+I556+I644+I731+I992+I1078+I1165+I1251+I1339+I1425+I1599+I1686+I1772+I1858+I2375+I2462+I2552+I2639+I2731+I2817+I2905+I2992+I3080+I3168+I3257+I468+I819+I1944+I2030+I2116+I2289+I2203</f>
        <v>1570</v>
      </c>
      <c r="J3432" s="207">
        <f t="shared" si="8"/>
        <v>4230</v>
      </c>
      <c r="K3432" s="198">
        <v>1</v>
      </c>
      <c r="L3432" s="283" t="e">
        <f>#REF!-#REF!</f>
        <v>#REF!</v>
      </c>
      <c r="M3432" s="283" t="e">
        <f>G3432-#REF!</f>
        <v>#REF!</v>
      </c>
    </row>
    <row r="3433" spans="1:13" ht="14.25" thickBot="1">
      <c r="A3433" s="227" t="s">
        <v>234</v>
      </c>
      <c r="B3433" s="225" t="s">
        <v>404</v>
      </c>
      <c r="C3433" s="225" t="s">
        <v>404</v>
      </c>
      <c r="D3433" s="225" t="s">
        <v>405</v>
      </c>
      <c r="E3433" s="225" t="s">
        <v>342</v>
      </c>
      <c r="F3433" s="225">
        <v>225</v>
      </c>
      <c r="G3433" s="320">
        <f>G34+G120+G209+G296+G383+G557+G645+G732+G993+G1079+G1166+G1252+G1340+G1426+G1600+G1687+G1773+G1859+G2376+G2463+G2553+G2640+G2732+G2818+G2906+G2993+G3081+G3169+G3258+G469+G820+G1945+G2031+G2117+G2290+G907+G2204</f>
        <v>16661.099999999999</v>
      </c>
      <c r="H3433" s="320">
        <f>H34+H120+H209+H296+H383+H557+H645+H732+H993+H1079+H1166+H1252+H1340+H1426+H1600+H1687+H1773+H1859+H2376+H2463+H2553+H2640+H2732+H2818+H2906+H2993+H3081+H3169+H3258+H469+H820+H1945+H2031+H2117+H2290+H907+H2204</f>
        <v>26289.599999999999</v>
      </c>
      <c r="I3433" s="320">
        <f>I34+I120+I209+I296+I383+I557+I645+I732+I993+I1079+I1166+I1252+I1340+I1426+I1600+I1687+I1773+I1859+I2376+I2463+I2553+I2640+I2732+I2818+I2906+I2993+I3081+I3169+I3258+I469+I820+I1945+I2031+I2117+I2290+I907+I2204</f>
        <v>28187</v>
      </c>
      <c r="J3433" s="207">
        <f t="shared" si="8"/>
        <v>71137.7</v>
      </c>
      <c r="K3433" s="198">
        <v>1</v>
      </c>
      <c r="L3433" s="283" t="e">
        <f>#REF!-#REF!</f>
        <v>#REF!</v>
      </c>
      <c r="M3433" s="283" t="e">
        <f>G3433-#REF!</f>
        <v>#REF!</v>
      </c>
    </row>
    <row r="3434" spans="1:13" ht="38.25">
      <c r="A3434" s="229" t="s">
        <v>235</v>
      </c>
      <c r="B3434" s="225" t="s">
        <v>404</v>
      </c>
      <c r="C3434" s="225" t="s">
        <v>404</v>
      </c>
      <c r="D3434" s="225" t="s">
        <v>405</v>
      </c>
      <c r="E3434" s="225" t="s">
        <v>342</v>
      </c>
      <c r="F3434" s="225"/>
      <c r="G3434" s="320">
        <f>G35+G121+G210+G297+G384+G558+G646+G733+G994+G1080+G1167+G1253+G1341+G1427+G1601+G1688+G1774+G1860+G2377+G2464+G2554+G2641+G2733+G2819+G2907+G2994+G3082+G3170+G3259+G470+G821+G1946+G2032+G2118+G2291+G2205</f>
        <v>6296</v>
      </c>
      <c r="H3434" s="320">
        <f>H35+H121+H210+H297+H384+H558+H646+H733+H994+H1080+H1167+H1253+H1341+H1427+H1601+H1688+H1774+H1860+H2377+H2464+H2554+H2641+H2733+H2819+H2907+H2994+H3082+H3170+H3259+H470+H821+H1946+H2032+H2118+H2291+H2205</f>
        <v>8959.6</v>
      </c>
      <c r="I3434" s="320">
        <f>I35+I121+I210+I297+I384+I558+I646+I733+I994+I1080+I1167+I1253+I1341+I1427+I1601+I1688+I1774+I1860+I2377+I2464+I2554+I2641+I2733+I2819+I2907+I2994+I3082+I3170+I3259+I470+I821+I1946+I2032+I2118+I2291+I2205</f>
        <v>10696.9</v>
      </c>
      <c r="J3434" s="207">
        <f t="shared" si="8"/>
        <v>25952.5</v>
      </c>
      <c r="K3434" s="198">
        <v>1</v>
      </c>
      <c r="L3434" s="283" t="e">
        <f>#REF!-#REF!</f>
        <v>#REF!</v>
      </c>
      <c r="M3434" s="283" t="e">
        <f>G3434-#REF!</f>
        <v>#REF!</v>
      </c>
    </row>
    <row r="3435" spans="1:13" ht="13.5">
      <c r="A3435" s="229" t="s">
        <v>236</v>
      </c>
      <c r="B3435" s="225" t="s">
        <v>404</v>
      </c>
      <c r="C3435" s="225" t="s">
        <v>404</v>
      </c>
      <c r="D3435" s="225" t="s">
        <v>405</v>
      </c>
      <c r="E3435" s="225" t="s">
        <v>342</v>
      </c>
      <c r="F3435" s="225"/>
      <c r="G3435" s="272">
        <f t="shared" ref="G3435:I3436" si="9">G36+G122+G211+G298+G385+G559+G647+G734+G995+G1081+G1168+G1254+G1342+G1428+G1602+G1689+G1775+G1861+G2378+G2465+G2555+G2642+G2734+G2820+G2908+G2995+G3083+G3171+G3260+G471+G822+G1947+G2033+G2119+G2292</f>
        <v>170</v>
      </c>
      <c r="H3435" s="272">
        <f t="shared" si="9"/>
        <v>70</v>
      </c>
      <c r="I3435" s="272">
        <f t="shared" si="9"/>
        <v>50</v>
      </c>
      <c r="J3435" s="207">
        <f t="shared" si="8"/>
        <v>290</v>
      </c>
      <c r="K3435" s="198">
        <v>1</v>
      </c>
      <c r="L3435" s="283" t="e">
        <f>#REF!-#REF!</f>
        <v>#REF!</v>
      </c>
      <c r="M3435" s="283" t="e">
        <f>G3435-#REF!</f>
        <v>#REF!</v>
      </c>
    </row>
    <row r="3436" spans="1:13" ht="13.5" hidden="1">
      <c r="A3436" s="229" t="s">
        <v>237</v>
      </c>
      <c r="B3436" s="225" t="s">
        <v>404</v>
      </c>
      <c r="C3436" s="225" t="s">
        <v>404</v>
      </c>
      <c r="D3436" s="225" t="s">
        <v>405</v>
      </c>
      <c r="E3436" s="225" t="s">
        <v>342</v>
      </c>
      <c r="F3436" s="225"/>
      <c r="G3436" s="272">
        <f t="shared" si="9"/>
        <v>0</v>
      </c>
      <c r="H3436" s="272">
        <f t="shared" si="9"/>
        <v>0</v>
      </c>
      <c r="I3436" s="272">
        <f t="shared" si="9"/>
        <v>0</v>
      </c>
      <c r="J3436" s="207" t="e">
        <f>#REF!+H3436+I3436+G3436</f>
        <v>#REF!</v>
      </c>
      <c r="K3436" s="198">
        <v>1</v>
      </c>
      <c r="L3436" s="283" t="e">
        <f>#REF!-#REF!</f>
        <v>#REF!</v>
      </c>
    </row>
    <row r="3437" spans="1:13" ht="13.5">
      <c r="A3437" s="229" t="s">
        <v>238</v>
      </c>
      <c r="B3437" s="225" t="s">
        <v>404</v>
      </c>
      <c r="C3437" s="225" t="s">
        <v>404</v>
      </c>
      <c r="D3437" s="225" t="s">
        <v>405</v>
      </c>
      <c r="E3437" s="225" t="s">
        <v>342</v>
      </c>
      <c r="F3437" s="225"/>
      <c r="G3437" s="272">
        <f>G38+G124+G213+G300+G387+G561+G649+G736+G997+G1083+G1170+G1256+G1344+G1430+G1604+G1691+G1777+G1863+G2380+G2467+G2557+G2644+G2736+G2822+G2910+G2997+G3085+G3173+G3262+G473+G824+G1949+G2035+G2121+G2294+G911</f>
        <v>9985.1</v>
      </c>
      <c r="H3437" s="272">
        <f>H38+H124+H213+H300+H387+H561+H649+H736+H997+H1083+H1170+H1256+H1344+H1430+H1604+H1691+H1777+H1863+H2380+H2467+H2557+H2644+H2736+H2822+H2910+H2997+H3085+H3173+H3262+H473+H824+H1949+H2035+H2121+H2294+H911</f>
        <v>17140</v>
      </c>
      <c r="I3437" s="272">
        <f>I38+I124+I213+I300+I387+I561+I649+I736+I997+I1083+I1170+I1256+I1344+I1430+I1604+I1691+I1777+I1863+I2380+I2467+I2557+I2644+I2736+I2822+I2910+I2997+I3085+I3173+I3262+I473+I824+I1949+I2035+I2121+I2294+I911</f>
        <v>17410.099999999999</v>
      </c>
      <c r="J3437" s="207">
        <f>H3437+I3437+G3437</f>
        <v>44535.199999999997</v>
      </c>
      <c r="K3437" s="198">
        <v>1</v>
      </c>
      <c r="L3437" s="283" t="e">
        <f>#REF!-#REF!</f>
        <v>#REF!</v>
      </c>
      <c r="M3437" s="283" t="e">
        <f>G3437-#REF!</f>
        <v>#REF!</v>
      </c>
    </row>
    <row r="3438" spans="1:13" ht="38.25">
      <c r="A3438" s="229" t="s">
        <v>239</v>
      </c>
      <c r="B3438" s="225" t="s">
        <v>404</v>
      </c>
      <c r="C3438" s="225" t="s">
        <v>404</v>
      </c>
      <c r="D3438" s="225" t="s">
        <v>405</v>
      </c>
      <c r="E3438" s="225" t="s">
        <v>342</v>
      </c>
      <c r="F3438" s="225"/>
      <c r="G3438" s="272">
        <f>G39+G125+G214+G301+G388+G562+G650+G737+G998+G1084+G1171+G1257+G1345+G1431+G1605+G1692+G1778+G1864+G2381+G2468+G2558+G2645+G2737+G2823+G2911+G2998+G3086+G3174+G3263+G474+G825+G1950+G2036+G2122+G2295</f>
        <v>10</v>
      </c>
      <c r="H3438" s="272">
        <f>H39+H125+H214+H301+H388+H562+H650+H737+H998+H1084+H1171+H1257+H1345+H1431+H1605+H1692+H1778+H1864+H2381+H2468+H2558+H2645+H2737+H2823+H2911+H2998+H3086+H3174+H3263+H474+H825+H1950+H2036+H2122+H2295</f>
        <v>10</v>
      </c>
      <c r="I3438" s="272">
        <f>I39+I125+I214+I301+I388+I562+I650+I737+I998+I1084+I1171+I1257+I1345+I1431+I1605+I1692+I1778+I1864+I2381+I2468+I2558+I2645+I2737+I2823+I2911+I2998+I3086+I3174+I3263+I474+I825+I1950+I2036+I2122+I2295</f>
        <v>10</v>
      </c>
      <c r="J3438" s="207">
        <f>H3438+I3438+G3438</f>
        <v>30</v>
      </c>
      <c r="K3438" s="198">
        <v>1</v>
      </c>
      <c r="L3438" s="283" t="e">
        <f>#REF!-#REF!</f>
        <v>#REF!</v>
      </c>
      <c r="M3438" s="283" t="e">
        <f>G3438-#REF!</f>
        <v>#REF!</v>
      </c>
    </row>
    <row r="3439" spans="1:13" hidden="1">
      <c r="A3439" s="229" t="s">
        <v>240</v>
      </c>
      <c r="B3439" s="225" t="s">
        <v>404</v>
      </c>
      <c r="C3439" s="225" t="s">
        <v>404</v>
      </c>
      <c r="D3439" s="225" t="s">
        <v>405</v>
      </c>
      <c r="E3439" s="225" t="s">
        <v>342</v>
      </c>
      <c r="F3439" s="225"/>
      <c r="G3439" s="228">
        <f t="shared" ref="G3439:I3440" si="10">G40+G126+G215+G302+G389+G563+G651+G738+G999+G1085+G1172+G1258+G1346+G1432+G1606+G1693+G1779+G1865+G2382+G2469+G2559+G2646+G2738+G2824+G2912+G2999+G3087+G3175+G3264</f>
        <v>0</v>
      </c>
      <c r="H3439" s="228">
        <f t="shared" si="10"/>
        <v>0</v>
      </c>
      <c r="I3439" s="228">
        <f t="shared" si="10"/>
        <v>0</v>
      </c>
      <c r="J3439" s="207" t="e">
        <f>#REF!+H3439+I3439+G3439</f>
        <v>#REF!</v>
      </c>
      <c r="K3439" s="198">
        <v>1</v>
      </c>
    </row>
    <row r="3440" spans="1:13" ht="51" hidden="1">
      <c r="A3440" s="229" t="s">
        <v>241</v>
      </c>
      <c r="B3440" s="225" t="s">
        <v>404</v>
      </c>
      <c r="C3440" s="225" t="s">
        <v>404</v>
      </c>
      <c r="D3440" s="225" t="s">
        <v>405</v>
      </c>
      <c r="E3440" s="225" t="s">
        <v>342</v>
      </c>
      <c r="F3440" s="225"/>
      <c r="G3440" s="228">
        <f t="shared" si="10"/>
        <v>0</v>
      </c>
      <c r="H3440" s="228">
        <f t="shared" si="10"/>
        <v>0</v>
      </c>
      <c r="I3440" s="228">
        <f t="shared" si="10"/>
        <v>0</v>
      </c>
      <c r="J3440" s="207" t="e">
        <f>#REF!+H3440+I3440+G3440</f>
        <v>#REF!</v>
      </c>
      <c r="K3440" s="198">
        <v>1</v>
      </c>
    </row>
    <row r="3441" spans="1:13" ht="13.5">
      <c r="A3441" s="229" t="s">
        <v>242</v>
      </c>
      <c r="B3441" s="225" t="s">
        <v>404</v>
      </c>
      <c r="C3441" s="225" t="s">
        <v>404</v>
      </c>
      <c r="D3441" s="225" t="s">
        <v>405</v>
      </c>
      <c r="E3441" s="225" t="s">
        <v>342</v>
      </c>
      <c r="F3441" s="225"/>
      <c r="G3441" s="272">
        <f t="shared" ref="G3441:I3442" si="11">G42+G128+G217+G304+G391+G565+G653+G740+G1001+G1087+G1174+G1260+G1348+G1434+G1608+G1695+G1781+G1867+G2384+G2471+G2561+G2648+G2740+G2826+G2914+G3001+G3089+G3177+G3266+G477+G828+G1953+G2039+G2125+G2298</f>
        <v>100</v>
      </c>
      <c r="H3441" s="272">
        <f t="shared" si="11"/>
        <v>110</v>
      </c>
      <c r="I3441" s="272">
        <f t="shared" si="11"/>
        <v>20</v>
      </c>
      <c r="J3441" s="207">
        <f t="shared" ref="J3441:J3449" si="12">H3441+I3441+G3441</f>
        <v>230</v>
      </c>
      <c r="K3441" s="198">
        <v>1</v>
      </c>
      <c r="L3441" s="283" t="e">
        <f>#REF!-#REF!</f>
        <v>#REF!</v>
      </c>
      <c r="M3441" s="283" t="e">
        <f>G3441-#REF!</f>
        <v>#REF!</v>
      </c>
    </row>
    <row r="3442" spans="1:13" ht="14.25" thickBot="1">
      <c r="A3442" s="229" t="s">
        <v>220</v>
      </c>
      <c r="B3442" s="225" t="s">
        <v>404</v>
      </c>
      <c r="C3442" s="225" t="s">
        <v>404</v>
      </c>
      <c r="D3442" s="225" t="s">
        <v>405</v>
      </c>
      <c r="E3442" s="225" t="s">
        <v>342</v>
      </c>
      <c r="F3442" s="225"/>
      <c r="G3442" s="272">
        <f t="shared" si="11"/>
        <v>0</v>
      </c>
      <c r="H3442" s="272">
        <f t="shared" si="11"/>
        <v>0</v>
      </c>
      <c r="I3442" s="272">
        <f t="shared" si="11"/>
        <v>0</v>
      </c>
      <c r="J3442" s="207">
        <f t="shared" si="12"/>
        <v>0</v>
      </c>
      <c r="K3442" s="198">
        <v>1</v>
      </c>
      <c r="L3442" s="283" t="e">
        <f>#REF!-#REF!</f>
        <v>#REF!</v>
      </c>
      <c r="M3442" s="283" t="e">
        <f>G3442-#REF!</f>
        <v>#REF!</v>
      </c>
    </row>
    <row r="3443" spans="1:13" ht="13.5">
      <c r="A3443" s="227" t="s">
        <v>243</v>
      </c>
      <c r="B3443" s="225" t="s">
        <v>404</v>
      </c>
      <c r="C3443" s="225" t="s">
        <v>404</v>
      </c>
      <c r="D3443" s="225" t="s">
        <v>405</v>
      </c>
      <c r="E3443" s="225" t="s">
        <v>342</v>
      </c>
      <c r="F3443" s="225">
        <v>226</v>
      </c>
      <c r="G3443" s="320">
        <f>G44+G130+G219+G306+G393+G567+G655+G742+G1003+G1089+G1176+G1262+G1350+G1436+G1610+G1697+G1783+G1869+G2386+G2473+G2563+G2650+G2742+G2828+G2916+G3003+G3091+G3179+G3268+G479+G830+G1955+G2041+G2127+G2300+G2214</f>
        <v>2815.6</v>
      </c>
      <c r="H3443" s="320">
        <f>H44+H130+H219+H306+H393+H567+H655+H742+H1003+H1089+H1176+H1262+H1350+H1436+H1610+H1697+H1783+H1869+H2386+H2473+H2563+H2650+H2742+H2828+H2916+H3003+H3091+H3179+H3268+H479+H830+H1955+H2041+H2127+H2300+H2214</f>
        <v>2937.1</v>
      </c>
      <c r="I3443" s="320">
        <f>I44+I130+I219+I306+I393+I567+I655+I742+I1003+I1089+I1176+I1262+I1350+I1436+I1610+I1697+I1783+I1869+I2386+I2473+I2563+I2650+I2742+I2828+I2916+I3003+I3091+I3179+I3268+I479+I830+I1955+I2041+I2127+I2300+I2214</f>
        <v>2929.3</v>
      </c>
      <c r="J3443" s="207">
        <f t="shared" si="12"/>
        <v>8682</v>
      </c>
      <c r="K3443" s="198">
        <v>1</v>
      </c>
      <c r="L3443" s="283" t="e">
        <f>#REF!-#REF!</f>
        <v>#REF!</v>
      </c>
      <c r="M3443" s="283" t="e">
        <f>G3443-#REF!</f>
        <v>#REF!</v>
      </c>
    </row>
    <row r="3444" spans="1:13" ht="51">
      <c r="A3444" s="229" t="s">
        <v>244</v>
      </c>
      <c r="B3444" s="225" t="s">
        <v>404</v>
      </c>
      <c r="C3444" s="225" t="s">
        <v>404</v>
      </c>
      <c r="D3444" s="225" t="s">
        <v>405</v>
      </c>
      <c r="E3444" s="225" t="s">
        <v>342</v>
      </c>
      <c r="F3444" s="225"/>
      <c r="G3444" s="272">
        <f t="shared" ref="G3444:G3449" si="13">G45+G131+G220+G307+G394+G568+G656+G743+G1004+G1090+G1177+G1263+G1351+G1437+G1611+G1698+G1784+G1870+G2387+G2474+G2564+G2651+G2743+G2829+G2917+G3004+G3092+G3180+G3269+G480+G831+G1956+G2042+G2128+G2301</f>
        <v>0</v>
      </c>
      <c r="H3444" s="272">
        <f t="shared" ref="H3444:I3449" si="14">H45+H131+H220+H307+H394+H568+H656+H743+H1004+H1090+H1177+H1263+H1351+H1437+H1611+H1698+H1784+H1870+H2387+H2474+H2564+H2651+H2743+H2829+H2917+H3004+H3092+H3180+H3269+H480+H831+H1956+H2042+H2128+H2301</f>
        <v>0</v>
      </c>
      <c r="I3444" s="272">
        <f t="shared" si="14"/>
        <v>0</v>
      </c>
      <c r="J3444" s="207">
        <f t="shared" si="12"/>
        <v>0</v>
      </c>
      <c r="K3444" s="198">
        <v>1</v>
      </c>
      <c r="L3444" s="283" t="e">
        <f>#REF!-#REF!</f>
        <v>#REF!</v>
      </c>
      <c r="M3444" s="283" t="e">
        <f>G3444-#REF!</f>
        <v>#REF!</v>
      </c>
    </row>
    <row r="3445" spans="1:13" ht="13.5">
      <c r="A3445" s="229" t="s">
        <v>245</v>
      </c>
      <c r="B3445" s="225" t="s">
        <v>404</v>
      </c>
      <c r="C3445" s="225" t="s">
        <v>404</v>
      </c>
      <c r="D3445" s="225" t="s">
        <v>405</v>
      </c>
      <c r="E3445" s="225" t="s">
        <v>342</v>
      </c>
      <c r="F3445" s="225"/>
      <c r="G3445" s="272">
        <f t="shared" si="13"/>
        <v>550</v>
      </c>
      <c r="H3445" s="272">
        <f t="shared" si="14"/>
        <v>600</v>
      </c>
      <c r="I3445" s="272">
        <f t="shared" si="14"/>
        <v>600</v>
      </c>
      <c r="J3445" s="207">
        <f t="shared" si="12"/>
        <v>1750</v>
      </c>
      <c r="K3445" s="198">
        <v>1</v>
      </c>
      <c r="L3445" s="283" t="e">
        <f>#REF!-#REF!</f>
        <v>#REF!</v>
      </c>
      <c r="M3445" s="283" t="e">
        <f>G3445-#REF!</f>
        <v>#REF!</v>
      </c>
    </row>
    <row r="3446" spans="1:13" ht="25.5">
      <c r="A3446" s="229" t="s">
        <v>246</v>
      </c>
      <c r="B3446" s="225" t="s">
        <v>404</v>
      </c>
      <c r="C3446" s="225" t="s">
        <v>404</v>
      </c>
      <c r="D3446" s="225" t="s">
        <v>405</v>
      </c>
      <c r="E3446" s="225" t="s">
        <v>342</v>
      </c>
      <c r="F3446" s="225"/>
      <c r="G3446" s="272">
        <f t="shared" si="13"/>
        <v>20</v>
      </c>
      <c r="H3446" s="272">
        <f t="shared" si="14"/>
        <v>21</v>
      </c>
      <c r="I3446" s="272">
        <f t="shared" si="14"/>
        <v>22</v>
      </c>
      <c r="J3446" s="207">
        <f t="shared" si="12"/>
        <v>63</v>
      </c>
      <c r="K3446" s="198">
        <v>1</v>
      </c>
      <c r="L3446" s="283" t="e">
        <f>#REF!-#REF!</f>
        <v>#REF!</v>
      </c>
      <c r="M3446" s="283" t="e">
        <f>G3446-#REF!</f>
        <v>#REF!</v>
      </c>
    </row>
    <row r="3447" spans="1:13" ht="13.5">
      <c r="A3447" s="229" t="s">
        <v>247</v>
      </c>
      <c r="B3447" s="225" t="s">
        <v>404</v>
      </c>
      <c r="C3447" s="225" t="s">
        <v>404</v>
      </c>
      <c r="D3447" s="225" t="s">
        <v>405</v>
      </c>
      <c r="E3447" s="225" t="s">
        <v>342</v>
      </c>
      <c r="F3447" s="225"/>
      <c r="G3447" s="272">
        <f t="shared" si="13"/>
        <v>300</v>
      </c>
      <c r="H3447" s="272">
        <f t="shared" si="14"/>
        <v>300</v>
      </c>
      <c r="I3447" s="272">
        <f t="shared" si="14"/>
        <v>220</v>
      </c>
      <c r="J3447" s="207">
        <f t="shared" si="12"/>
        <v>820</v>
      </c>
      <c r="K3447" s="198">
        <v>1</v>
      </c>
      <c r="L3447" s="283" t="e">
        <f>#REF!-#REF!</f>
        <v>#REF!</v>
      </c>
      <c r="M3447" s="283" t="e">
        <f>G3447-#REF!</f>
        <v>#REF!</v>
      </c>
    </row>
    <row r="3448" spans="1:13" ht="25.5">
      <c r="A3448" s="229" t="s">
        <v>261</v>
      </c>
      <c r="B3448" s="225" t="s">
        <v>404</v>
      </c>
      <c r="C3448" s="225" t="s">
        <v>404</v>
      </c>
      <c r="D3448" s="225" t="s">
        <v>405</v>
      </c>
      <c r="E3448" s="225" t="s">
        <v>342</v>
      </c>
      <c r="F3448" s="225"/>
      <c r="G3448" s="272">
        <f t="shared" si="13"/>
        <v>10</v>
      </c>
      <c r="H3448" s="272">
        <f t="shared" si="14"/>
        <v>10.5</v>
      </c>
      <c r="I3448" s="272">
        <f t="shared" si="14"/>
        <v>10.5</v>
      </c>
      <c r="J3448" s="207">
        <f t="shared" si="12"/>
        <v>31</v>
      </c>
      <c r="K3448" s="198">
        <v>1</v>
      </c>
      <c r="L3448" s="283" t="e">
        <f>#REF!-#REF!</f>
        <v>#REF!</v>
      </c>
      <c r="M3448" s="283" t="e">
        <f>G3448-#REF!</f>
        <v>#REF!</v>
      </c>
    </row>
    <row r="3449" spans="1:13" ht="38.25">
      <c r="A3449" s="229" t="s">
        <v>262</v>
      </c>
      <c r="B3449" s="225" t="s">
        <v>404</v>
      </c>
      <c r="C3449" s="225" t="s">
        <v>404</v>
      </c>
      <c r="D3449" s="225" t="s">
        <v>405</v>
      </c>
      <c r="E3449" s="225" t="s">
        <v>342</v>
      </c>
      <c r="F3449" s="225"/>
      <c r="G3449" s="272">
        <f t="shared" si="13"/>
        <v>60</v>
      </c>
      <c r="H3449" s="272">
        <f t="shared" si="14"/>
        <v>60.2</v>
      </c>
      <c r="I3449" s="272">
        <f t="shared" si="14"/>
        <v>61</v>
      </c>
      <c r="J3449" s="207">
        <f t="shared" si="12"/>
        <v>181.2</v>
      </c>
      <c r="K3449" s="198">
        <v>1</v>
      </c>
      <c r="L3449" s="283" t="e">
        <f>#REF!-#REF!</f>
        <v>#REF!</v>
      </c>
      <c r="M3449" s="283" t="e">
        <f>G3449-#REF!</f>
        <v>#REF!</v>
      </c>
    </row>
    <row r="3450" spans="1:13" ht="25.5" hidden="1">
      <c r="A3450" s="229" t="s">
        <v>263</v>
      </c>
      <c r="B3450" s="225" t="s">
        <v>404</v>
      </c>
      <c r="C3450" s="225" t="s">
        <v>404</v>
      </c>
      <c r="D3450" s="225" t="s">
        <v>405</v>
      </c>
      <c r="E3450" s="225" t="s">
        <v>342</v>
      </c>
      <c r="F3450" s="225"/>
      <c r="G3450" s="228">
        <f>G51+G137+G226+G313+G400+G574+G662+G749+G1010+G1096+G1183+G1269+G1357+G1443+G1617+G1704+G1790+G1876+G2393+G2480+G2570+G2657+G2749+G2835+G2923+G3010+G3098+G3186+G3275</f>
        <v>0</v>
      </c>
      <c r="H3450" s="228">
        <f t="shared" ref="H3450:I3452" si="15">H51+H137+H226+H313+H400+H574+H662+H749+H1010+H1096+H1183+H1269+H1357+H1443+H1617+H1704+H1790+H1876+H2393+H2480+H2570+H2657+H2749+H2835+H2923+H3010+H3098+H3186+H3275</f>
        <v>0</v>
      </c>
      <c r="I3450" s="228">
        <f t="shared" si="15"/>
        <v>0</v>
      </c>
      <c r="J3450" s="207" t="e">
        <f>#REF!+H3450+I3450+G3450</f>
        <v>#REF!</v>
      </c>
      <c r="K3450" s="198">
        <v>1</v>
      </c>
    </row>
    <row r="3451" spans="1:13" ht="25.5" hidden="1">
      <c r="A3451" s="229" t="s">
        <v>264</v>
      </c>
      <c r="B3451" s="225" t="s">
        <v>404</v>
      </c>
      <c r="C3451" s="225" t="s">
        <v>404</v>
      </c>
      <c r="D3451" s="225" t="s">
        <v>405</v>
      </c>
      <c r="E3451" s="225" t="s">
        <v>342</v>
      </c>
      <c r="F3451" s="225"/>
      <c r="G3451" s="228">
        <f>G52+G138+G227+G314+G401+G575+G663+G750+G1011+G1097+G1184+G1270+G1358+G1444+G1618+G1705+G1791+G1877+G2394+G2481+G2571+G2658+G2750+G2836+G2924+G3011+G3099+G3187+G3276</f>
        <v>0</v>
      </c>
      <c r="H3451" s="228">
        <f t="shared" si="15"/>
        <v>0</v>
      </c>
      <c r="I3451" s="228">
        <f t="shared" si="15"/>
        <v>0</v>
      </c>
      <c r="J3451" s="207" t="e">
        <f>#REF!+H3451+I3451+G3451</f>
        <v>#REF!</v>
      </c>
      <c r="K3451" s="198">
        <v>1</v>
      </c>
    </row>
    <row r="3452" spans="1:13" hidden="1">
      <c r="A3452" s="229" t="s">
        <v>265</v>
      </c>
      <c r="B3452" s="225" t="s">
        <v>404</v>
      </c>
      <c r="C3452" s="225" t="s">
        <v>404</v>
      </c>
      <c r="D3452" s="225" t="s">
        <v>405</v>
      </c>
      <c r="E3452" s="225" t="s">
        <v>342</v>
      </c>
      <c r="F3452" s="225"/>
      <c r="G3452" s="228">
        <f>G53+G139+G228+G315+G402+G576+G664+G751+G1012+G1098+G1185+G1271+G1359+G1445+G1619+G1706+G1792+G1878+G2395+G2482+G2572+G2659+G2751+G2837+G2925+G3012+G3100+G3188+G3277</f>
        <v>0</v>
      </c>
      <c r="H3452" s="228">
        <f t="shared" si="15"/>
        <v>0</v>
      </c>
      <c r="I3452" s="228">
        <f t="shared" si="15"/>
        <v>0</v>
      </c>
      <c r="J3452" s="207" t="e">
        <f>#REF!+H3452+I3452+G3452</f>
        <v>#REF!</v>
      </c>
      <c r="K3452" s="198">
        <v>1</v>
      </c>
    </row>
    <row r="3453" spans="1:13" ht="13.5">
      <c r="A3453" s="229" t="s">
        <v>266</v>
      </c>
      <c r="B3453" s="225" t="s">
        <v>404</v>
      </c>
      <c r="C3453" s="225" t="s">
        <v>404</v>
      </c>
      <c r="D3453" s="225" t="s">
        <v>405</v>
      </c>
      <c r="E3453" s="225" t="s">
        <v>342</v>
      </c>
      <c r="F3453" s="225"/>
      <c r="G3453" s="272">
        <f>G54+G140+G229+G316+G403+G577+G665+G752+G1013+G1099+G1186+G1272+G1360+G1446+G1620+G1707+G1793+G1879+G2396+G2483+G2573+G2660+G2752+G2838+G2926+G3013+G3101+G3189+G3278+G489+G840+G1965+G2051+G2137+G2310</f>
        <v>10</v>
      </c>
      <c r="H3453" s="272">
        <f t="shared" ref="H3453:I3455" si="16">H54+H140+H229+H316+H403+H577+H665+H752+H1013+H1099+H1186+H1272+H1360+H1446+H1620+H1707+H1793+H1879+H2396+H2483+H2573+H2660+H2752+H2838+H2926+H3013+H3101+H3189+H3278+H489+H840+H1965+H2051+H2137+H2310</f>
        <v>10</v>
      </c>
      <c r="I3453" s="272">
        <f t="shared" si="16"/>
        <v>10</v>
      </c>
      <c r="J3453" s="207">
        <f>H3453+I3453+G3453</f>
        <v>30</v>
      </c>
      <c r="K3453" s="198">
        <v>1</v>
      </c>
      <c r="L3453" s="283" t="e">
        <f>#REF!-#REF!</f>
        <v>#REF!</v>
      </c>
      <c r="M3453" s="283" t="e">
        <f>G3453-#REF!</f>
        <v>#REF!</v>
      </c>
    </row>
    <row r="3454" spans="1:13" ht="25.5" hidden="1">
      <c r="A3454" s="229" t="s">
        <v>267</v>
      </c>
      <c r="B3454" s="225" t="s">
        <v>404</v>
      </c>
      <c r="C3454" s="225" t="s">
        <v>404</v>
      </c>
      <c r="D3454" s="225" t="s">
        <v>405</v>
      </c>
      <c r="E3454" s="225" t="s">
        <v>342</v>
      </c>
      <c r="F3454" s="225"/>
      <c r="G3454" s="272">
        <f>G55+G141+G230+G317+G404+G578+G666+G753+G1014+G1100+G1187+G1273+G1361+G1447+G1621+G1708+G1794+G1880+G2397+G2484+G2574+G2661+G2753+G2839+G2927+G3014+G3102+G3190+G3279+G490+G841+G1966+G2052+G2138+G2311</f>
        <v>0</v>
      </c>
      <c r="H3454" s="272">
        <f t="shared" si="16"/>
        <v>0</v>
      </c>
      <c r="I3454" s="272">
        <f t="shared" si="16"/>
        <v>0</v>
      </c>
      <c r="J3454" s="207" t="e">
        <f>#REF!+H3454+I3454+G3454</f>
        <v>#REF!</v>
      </c>
      <c r="K3454" s="198">
        <v>1</v>
      </c>
    </row>
    <row r="3455" spans="1:13" ht="25.5">
      <c r="A3455" s="229" t="s">
        <v>278</v>
      </c>
      <c r="B3455" s="225" t="s">
        <v>404</v>
      </c>
      <c r="C3455" s="225" t="s">
        <v>404</v>
      </c>
      <c r="D3455" s="225" t="s">
        <v>405</v>
      </c>
      <c r="E3455" s="225" t="s">
        <v>342</v>
      </c>
      <c r="F3455" s="225"/>
      <c r="G3455" s="272">
        <f>G56+G142+G231+G318+G405+G579+G667+G754+G1015+G1101+G1188+G1274+G1362+G1448+G1622+G1709+G1795+G1881+G2398+G2485+G2575+G2662+G2754+G2840+G2928+G3015+G3103+G3191+G3280+G491+G842+G1967+G2053+G2139+G2312</f>
        <v>14</v>
      </c>
      <c r="H3455" s="272">
        <f t="shared" si="16"/>
        <v>14</v>
      </c>
      <c r="I3455" s="272">
        <f t="shared" si="16"/>
        <v>14</v>
      </c>
      <c r="J3455" s="207">
        <f>H3455+I3455+G3455</f>
        <v>42</v>
      </c>
      <c r="K3455" s="198">
        <v>1</v>
      </c>
      <c r="L3455" s="283" t="e">
        <f>#REF!-#REF!</f>
        <v>#REF!</v>
      </c>
      <c r="M3455" s="283" t="e">
        <f>G3455-#REF!</f>
        <v>#REF!</v>
      </c>
    </row>
    <row r="3456" spans="1:13" ht="25.5" hidden="1">
      <c r="A3456" s="229" t="s">
        <v>279</v>
      </c>
      <c r="B3456" s="225" t="s">
        <v>404</v>
      </c>
      <c r="C3456" s="225" t="s">
        <v>404</v>
      </c>
      <c r="D3456" s="225" t="s">
        <v>405</v>
      </c>
      <c r="E3456" s="225" t="s">
        <v>342</v>
      </c>
      <c r="F3456" s="225"/>
      <c r="G3456" s="228">
        <f t="shared" ref="G3456:I3457" si="17">G57+G143+G232+G319+G406+G580+G668+G755+G1016+G1102+G1189+G1275+G1363+G1449+G1623+G1710+G1796+G1882+G2399+G2486+G2576+G2663+G2755+G2841+G2929+G3016+G3104+G3192+G3281</f>
        <v>0</v>
      </c>
      <c r="H3456" s="228">
        <f t="shared" si="17"/>
        <v>0</v>
      </c>
      <c r="I3456" s="228">
        <f t="shared" si="17"/>
        <v>0</v>
      </c>
      <c r="J3456" s="207" t="e">
        <f>#REF!+H3456+I3456+G3456</f>
        <v>#REF!</v>
      </c>
      <c r="K3456" s="198">
        <v>1</v>
      </c>
    </row>
    <row r="3457" spans="1:13" hidden="1">
      <c r="A3457" s="229" t="s">
        <v>280</v>
      </c>
      <c r="B3457" s="225" t="s">
        <v>404</v>
      </c>
      <c r="C3457" s="225" t="s">
        <v>404</v>
      </c>
      <c r="D3457" s="225" t="s">
        <v>405</v>
      </c>
      <c r="E3457" s="225" t="s">
        <v>342</v>
      </c>
      <c r="F3457" s="225"/>
      <c r="G3457" s="228">
        <f t="shared" si="17"/>
        <v>0</v>
      </c>
      <c r="H3457" s="228">
        <f t="shared" si="17"/>
        <v>0</v>
      </c>
      <c r="I3457" s="228">
        <f t="shared" si="17"/>
        <v>0</v>
      </c>
      <c r="J3457" s="207" t="e">
        <f>#REF!+H3457+I3457+G3457</f>
        <v>#REF!</v>
      </c>
      <c r="K3457" s="198">
        <v>1</v>
      </c>
    </row>
    <row r="3458" spans="1:13" ht="13.5">
      <c r="A3458" s="229" t="s">
        <v>281</v>
      </c>
      <c r="B3458" s="225" t="s">
        <v>404</v>
      </c>
      <c r="C3458" s="225" t="s">
        <v>404</v>
      </c>
      <c r="D3458" s="225" t="s">
        <v>405</v>
      </c>
      <c r="E3458" s="225" t="s">
        <v>342</v>
      </c>
      <c r="F3458" s="225"/>
      <c r="G3458" s="272" t="e">
        <f>G59+G145+G234+G321+G408+G582+G670+G757+G1018+G1104+G1191+G1277+G1365+G1451+G1625+G1712+G1798+G1884+G2401+G2488+G2578+G2665+G2757+G2843+G2931+G3018+G3106+G3194+G3283+G494+G845+G1970+G2056+G2142+G2315+#REF!</f>
        <v>#REF!</v>
      </c>
      <c r="H3458" s="272" t="e">
        <f>H59+H145+H234+H321+H408+H582+H670+H757+H1018+H1104+H1191+H1277+H1365+H1451+H1625+H1712+H1798+H1884+H2401+H2488+H2578+H2665+H2757+H2843+H2931+H3018+H3106+H3194+H3283+H494+H845+H1970+H2056+H2142+H2315+#REF!</f>
        <v>#REF!</v>
      </c>
      <c r="I3458" s="272">
        <f>I59+I145+I234+I321+I408+I582+I670+I757+I1018+I1104+I1191+I1277+I1365+I1451+I1625+I1712+I1798+I1884+I2401+I2488+I2578+I2665+I2757+I2843+I2931+I3018+I3106+I3194+I3283+I494+I845+I1970+I2056+I2142+I2315+H2229</f>
        <v>965.3</v>
      </c>
      <c r="J3458" s="207" t="e">
        <f>H3458+I3458+G3458</f>
        <v>#REF!</v>
      </c>
      <c r="K3458" s="198">
        <v>1</v>
      </c>
      <c r="L3458" s="283" t="e">
        <f>#REF!-#REF!</f>
        <v>#REF!</v>
      </c>
      <c r="M3458" s="283" t="e">
        <f>G3458-#REF!</f>
        <v>#REF!</v>
      </c>
    </row>
    <row r="3459" spans="1:13" ht="13.5">
      <c r="A3459" s="229" t="s">
        <v>220</v>
      </c>
      <c r="B3459" s="225" t="s">
        <v>404</v>
      </c>
      <c r="C3459" s="225" t="s">
        <v>404</v>
      </c>
      <c r="D3459" s="225" t="s">
        <v>405</v>
      </c>
      <c r="E3459" s="225" t="s">
        <v>342</v>
      </c>
      <c r="F3459" s="225"/>
      <c r="G3459" s="272">
        <f>G60+G146+G235+G322+G409+G583+G671+G758+G1019+G1105+G1192+G1278+G1366+G1452+G1626+G1713+G1799+G1885+G2402+G2489+G2579+G2666+G2758+G2844+G2932+G3019+G3107+G3195+G3284+G495+G846+G1971+G2057+G2143+G2316+G2230</f>
        <v>788.40000000000009</v>
      </c>
      <c r="H3459" s="272">
        <f t="shared" ref="H3459:I3461" si="18">H60+H146+H235+H322+H409+H583+H671+H758+H1019+H1105+H1192+H1278+H1366+H1452+H1626+H1713+H1799+H1885+H2402+H2489+H2579+H2666+H2758+H2844+H2932+H3019+H3107+H3195+H3284+H495+H846+H1971+H2057+H2143+H2316</f>
        <v>957.2</v>
      </c>
      <c r="I3459" s="272">
        <f t="shared" si="18"/>
        <v>1026.5</v>
      </c>
      <c r="J3459" s="207">
        <f>H3459+I3459+G3459</f>
        <v>2772.1000000000004</v>
      </c>
      <c r="K3459" s="198">
        <v>1</v>
      </c>
      <c r="L3459" s="283" t="e">
        <f>#REF!-#REF!</f>
        <v>#REF!</v>
      </c>
      <c r="M3459" s="283" t="e">
        <f>G3459-#REF!</f>
        <v>#REF!</v>
      </c>
    </row>
    <row r="3460" spans="1:13" ht="13.5">
      <c r="A3460" s="227" t="s">
        <v>282</v>
      </c>
      <c r="B3460" s="225" t="s">
        <v>404</v>
      </c>
      <c r="C3460" s="225" t="s">
        <v>404</v>
      </c>
      <c r="D3460" s="225" t="s">
        <v>405</v>
      </c>
      <c r="E3460" s="225" t="s">
        <v>342</v>
      </c>
      <c r="F3460" s="225">
        <v>230</v>
      </c>
      <c r="G3460" s="272">
        <f>G61+G147+G236+G323+G410+G584+G672+G759+G1020+G1106+G1193+G1279+G1367+G1453+G1627+G1714+G1800+G1886+G2403+G2490+G2580+G2667+G2759+G2845+G2933+G3020+G3108+G3196+G3285+G496+G847+G1972+G2058+G2144+G2317</f>
        <v>0</v>
      </c>
      <c r="H3460" s="272">
        <f t="shared" si="18"/>
        <v>0</v>
      </c>
      <c r="I3460" s="272">
        <f t="shared" si="18"/>
        <v>0</v>
      </c>
      <c r="J3460" s="207">
        <f>H3460+I3460+G3460</f>
        <v>0</v>
      </c>
      <c r="K3460" s="198">
        <v>1</v>
      </c>
      <c r="L3460" s="283" t="e">
        <f>#REF!-#REF!</f>
        <v>#REF!</v>
      </c>
      <c r="M3460" s="283" t="e">
        <f>G3460-#REF!</f>
        <v>#REF!</v>
      </c>
    </row>
    <row r="3461" spans="1:13" ht="13.5">
      <c r="A3461" s="229" t="s">
        <v>283</v>
      </c>
      <c r="B3461" s="225" t="s">
        <v>404</v>
      </c>
      <c r="C3461" s="225" t="s">
        <v>404</v>
      </c>
      <c r="D3461" s="225" t="s">
        <v>405</v>
      </c>
      <c r="E3461" s="225" t="s">
        <v>342</v>
      </c>
      <c r="F3461" s="225">
        <v>231</v>
      </c>
      <c r="G3461" s="272">
        <f>G62+G148+G237+G324+G411+G585+G673+G760+G1021+G1107+G1194+G1280+G1368+G1454+G1628+G1715+G1801+G1887+G2404+G2491+G2581+G2668+G2760+G2846+G2934+G3021+G3109+G3197+G3286+G497+G848+G1973+G2059+G2145+G2318</f>
        <v>0</v>
      </c>
      <c r="H3461" s="272">
        <f t="shared" si="18"/>
        <v>0</v>
      </c>
      <c r="I3461" s="272">
        <f t="shared" si="18"/>
        <v>0</v>
      </c>
      <c r="J3461" s="207">
        <f>H3461+I3461+G3461</f>
        <v>0</v>
      </c>
      <c r="K3461" s="198">
        <v>1</v>
      </c>
      <c r="L3461" s="283" t="e">
        <f>#REF!-#REF!</f>
        <v>#REF!</v>
      </c>
      <c r="M3461" s="283" t="e">
        <f>G3461-#REF!</f>
        <v>#REF!</v>
      </c>
    </row>
    <row r="3462" spans="1:13" ht="13.5" hidden="1">
      <c r="A3462" s="229" t="s">
        <v>285</v>
      </c>
      <c r="B3462" s="225" t="s">
        <v>404</v>
      </c>
      <c r="C3462" s="225" t="s">
        <v>404</v>
      </c>
      <c r="D3462" s="225" t="s">
        <v>405</v>
      </c>
      <c r="E3462" s="225" t="s">
        <v>342</v>
      </c>
      <c r="F3462" s="225">
        <v>232</v>
      </c>
      <c r="G3462" s="272">
        <f>G63+G149+G238+G325+G412+G586+G674+G761+G1022+G1108+G1195+G1281+G1369+G1455+G1629+G1716+G1802+G1888+G2405+G2492+G2582+G2669+G2761+G2847+G2935+G3022+G3110+G3198+G3287</f>
        <v>0</v>
      </c>
      <c r="H3462" s="272">
        <f>H63+H149+H238+H325+H412+H586+H674+H761+H1022+H1108+H1195+H1281+H1369+H1455+H1629+H1716+H1802+H1888+H2405+H2492+H2582+H2669+H2761+H2847+H2935+H3022+H3110+H3198+H3287</f>
        <v>0</v>
      </c>
      <c r="I3462" s="272">
        <f>I63+I149+I238+I325+I412+I586+I674+I761+I1022+I1108+I1195+I1281+I1369+I1455+I1629+I1716+I1802+I1888+I2405+I2492+I2582+I2669+I2761+I2847+I2935+I3022+I3110+I3198+I3287</f>
        <v>0</v>
      </c>
      <c r="J3462" s="207" t="e">
        <f>#REF!+H3462+I3462+G3462</f>
        <v>#REF!</v>
      </c>
      <c r="K3462" s="198">
        <v>1</v>
      </c>
    </row>
    <row r="3463" spans="1:13" ht="27" hidden="1">
      <c r="A3463" s="227" t="s">
        <v>286</v>
      </c>
      <c r="B3463" s="225" t="s">
        <v>404</v>
      </c>
      <c r="C3463" s="225" t="s">
        <v>404</v>
      </c>
      <c r="D3463" s="225" t="s">
        <v>405</v>
      </c>
      <c r="E3463" s="225" t="s">
        <v>342</v>
      </c>
      <c r="F3463" s="225">
        <v>240</v>
      </c>
      <c r="G3463" s="272">
        <f t="shared" ref="G3463:G3470" si="19">G64+G150+G239+G326+G413+G587+G675+G762+G1023+G1109+G1196+G1282+G1370+G1456+G1630+G1717+G1803+G1889+G2406+G2493+G2583+G2670+G2762+G2848+G2936+G3023+G3111+G3199+G3288+G499+G850+G1975+G2061+G2147+G2320</f>
        <v>0</v>
      </c>
      <c r="H3463" s="272">
        <f t="shared" ref="H3463:H3470" si="20">H64+H150+H239+H326+H413+H587+H675+H762+H1023+H1109+H1196+H1282+H1370+H1456+H1630+H1717+H1803+H1889+H2406+H2493+H2583+H2670+H2762+H2848+H2936+H3023+H3111+H3199+H3288+H499+H850+H1975+H2061+H2147+H2320</f>
        <v>0</v>
      </c>
      <c r="I3463" s="272">
        <f t="shared" ref="I3463:I3470" si="21">I64+I150+I239+I326+I413+I587+I675+I762+I1023+I1109+I1196+I1282+I1370+I1456+I1630+I1717+I1803+I1889+I2406+I2493+I2583+I2670+I2762+I2848+I2936+I3023+I3111+I3199+I3288+I499+I850+I1975+I2061+I2147+I2320</f>
        <v>0</v>
      </c>
      <c r="J3463" s="207" t="e">
        <f>#REF!+H3463+I3463+G3463</f>
        <v>#REF!</v>
      </c>
      <c r="K3463" s="198">
        <v>1</v>
      </c>
      <c r="L3463" s="283" t="e">
        <f>#REF!-#REF!</f>
        <v>#REF!</v>
      </c>
    </row>
    <row r="3464" spans="1:13" ht="25.5" hidden="1">
      <c r="A3464" s="229" t="s">
        <v>287</v>
      </c>
      <c r="B3464" s="225" t="s">
        <v>404</v>
      </c>
      <c r="C3464" s="225" t="s">
        <v>404</v>
      </c>
      <c r="D3464" s="225" t="s">
        <v>405</v>
      </c>
      <c r="E3464" s="225" t="s">
        <v>342</v>
      </c>
      <c r="F3464" s="225">
        <v>241</v>
      </c>
      <c r="G3464" s="272">
        <f t="shared" si="19"/>
        <v>0</v>
      </c>
      <c r="H3464" s="272">
        <f t="shared" si="20"/>
        <v>0</v>
      </c>
      <c r="I3464" s="272">
        <f t="shared" si="21"/>
        <v>0</v>
      </c>
      <c r="J3464" s="207" t="e">
        <f>#REF!+H3464+I3464+G3464</f>
        <v>#REF!</v>
      </c>
      <c r="K3464" s="198">
        <v>1</v>
      </c>
    </row>
    <row r="3465" spans="1:13" ht="25.5" hidden="1">
      <c r="A3465" s="229" t="s">
        <v>292</v>
      </c>
      <c r="B3465" s="225" t="s">
        <v>404</v>
      </c>
      <c r="C3465" s="225" t="s">
        <v>404</v>
      </c>
      <c r="D3465" s="225" t="s">
        <v>405</v>
      </c>
      <c r="E3465" s="225" t="s">
        <v>342</v>
      </c>
      <c r="F3465" s="225">
        <v>242</v>
      </c>
      <c r="G3465" s="272">
        <f t="shared" si="19"/>
        <v>0</v>
      </c>
      <c r="H3465" s="272">
        <f t="shared" si="20"/>
        <v>0</v>
      </c>
      <c r="I3465" s="272">
        <f t="shared" si="21"/>
        <v>0</v>
      </c>
      <c r="J3465" s="207" t="e">
        <f>#REF!+H3465+I3465+G3465</f>
        <v>#REF!</v>
      </c>
      <c r="K3465" s="198">
        <v>1</v>
      </c>
      <c r="L3465" s="283" t="e">
        <f>#REF!-#REF!</f>
        <v>#REF!</v>
      </c>
    </row>
    <row r="3466" spans="1:13" ht="27">
      <c r="A3466" s="227" t="s">
        <v>293</v>
      </c>
      <c r="B3466" s="225" t="s">
        <v>404</v>
      </c>
      <c r="C3466" s="225" t="s">
        <v>404</v>
      </c>
      <c r="D3466" s="225" t="s">
        <v>405</v>
      </c>
      <c r="E3466" s="225" t="s">
        <v>342</v>
      </c>
      <c r="F3466" s="225" t="s">
        <v>295</v>
      </c>
      <c r="G3466" s="272">
        <f t="shared" si="19"/>
        <v>14279.1</v>
      </c>
      <c r="H3466" s="272">
        <f t="shared" si="20"/>
        <v>14279.1</v>
      </c>
      <c r="I3466" s="272">
        <f t="shared" si="21"/>
        <v>14279.1</v>
      </c>
      <c r="J3466" s="207">
        <f>H3466+I3466+G3466</f>
        <v>42837.3</v>
      </c>
      <c r="K3466" s="198">
        <v>1</v>
      </c>
      <c r="L3466" s="283" t="e">
        <f>#REF!-#REF!</f>
        <v>#REF!</v>
      </c>
      <c r="M3466" s="283" t="e">
        <f>G3466-#REF!</f>
        <v>#REF!</v>
      </c>
    </row>
    <row r="3467" spans="1:13" ht="25.5">
      <c r="A3467" s="229" t="s">
        <v>296</v>
      </c>
      <c r="B3467" s="225" t="s">
        <v>404</v>
      </c>
      <c r="C3467" s="225" t="s">
        <v>404</v>
      </c>
      <c r="D3467" s="225" t="s">
        <v>405</v>
      </c>
      <c r="E3467" s="225" t="s">
        <v>342</v>
      </c>
      <c r="F3467" s="225" t="s">
        <v>298</v>
      </c>
      <c r="G3467" s="272">
        <f t="shared" si="19"/>
        <v>14279.1</v>
      </c>
      <c r="H3467" s="272">
        <f t="shared" si="20"/>
        <v>14279.1</v>
      </c>
      <c r="I3467" s="272">
        <f t="shared" si="21"/>
        <v>14279.1</v>
      </c>
      <c r="J3467" s="207">
        <f>H3467+I3467+G3467</f>
        <v>42837.3</v>
      </c>
      <c r="K3467" s="198">
        <v>1</v>
      </c>
      <c r="L3467" s="283" t="e">
        <f>#REF!-#REF!</f>
        <v>#REF!</v>
      </c>
      <c r="M3467" s="283" t="e">
        <f>G3467-#REF!</f>
        <v>#REF!</v>
      </c>
    </row>
    <row r="3468" spans="1:13" ht="13.5">
      <c r="A3468" s="227" t="s">
        <v>299</v>
      </c>
      <c r="B3468" s="225" t="s">
        <v>404</v>
      </c>
      <c r="C3468" s="225" t="s">
        <v>404</v>
      </c>
      <c r="D3468" s="225" t="s">
        <v>405</v>
      </c>
      <c r="E3468" s="225" t="s">
        <v>342</v>
      </c>
      <c r="F3468" s="225">
        <v>260</v>
      </c>
      <c r="G3468" s="272">
        <f t="shared" si="19"/>
        <v>907</v>
      </c>
      <c r="H3468" s="272">
        <f t="shared" si="20"/>
        <v>1008</v>
      </c>
      <c r="I3468" s="272">
        <f t="shared" si="21"/>
        <v>1107</v>
      </c>
      <c r="J3468" s="207">
        <f>H3468+I3468+G3468</f>
        <v>3022</v>
      </c>
      <c r="K3468" s="198">
        <v>1</v>
      </c>
      <c r="L3468" s="283" t="e">
        <f>#REF!-#REF!</f>
        <v>#REF!</v>
      </c>
      <c r="M3468" s="283" t="e">
        <f>G3468-#REF!</f>
        <v>#REF!</v>
      </c>
    </row>
    <row r="3469" spans="1:13" ht="25.5" hidden="1">
      <c r="A3469" s="229" t="s">
        <v>301</v>
      </c>
      <c r="B3469" s="225" t="s">
        <v>404</v>
      </c>
      <c r="C3469" s="225" t="s">
        <v>404</v>
      </c>
      <c r="D3469" s="225" t="s">
        <v>405</v>
      </c>
      <c r="E3469" s="225" t="s">
        <v>342</v>
      </c>
      <c r="F3469" s="225">
        <v>262</v>
      </c>
      <c r="G3469" s="272">
        <f t="shared" si="19"/>
        <v>0</v>
      </c>
      <c r="H3469" s="272">
        <f t="shared" si="20"/>
        <v>0</v>
      </c>
      <c r="I3469" s="272">
        <f t="shared" si="21"/>
        <v>0</v>
      </c>
      <c r="J3469" s="207" t="e">
        <f>#REF!+H3469+I3469+G3469</f>
        <v>#REF!</v>
      </c>
      <c r="K3469" s="198">
        <v>1</v>
      </c>
      <c r="L3469" s="283" t="e">
        <f>#REF!-#REF!</f>
        <v>#REF!</v>
      </c>
    </row>
    <row r="3470" spans="1:13" ht="13.5" hidden="1">
      <c r="A3470" s="229" t="s">
        <v>303</v>
      </c>
      <c r="B3470" s="225" t="s">
        <v>404</v>
      </c>
      <c r="C3470" s="225" t="s">
        <v>404</v>
      </c>
      <c r="D3470" s="225" t="s">
        <v>405</v>
      </c>
      <c r="E3470" s="225" t="s">
        <v>342</v>
      </c>
      <c r="F3470" s="225"/>
      <c r="G3470" s="272">
        <f t="shared" si="19"/>
        <v>0</v>
      </c>
      <c r="H3470" s="272">
        <f t="shared" si="20"/>
        <v>0</v>
      </c>
      <c r="I3470" s="272">
        <f t="shared" si="21"/>
        <v>0</v>
      </c>
      <c r="J3470" s="207" t="e">
        <f>#REF!+H3470+I3470+G3470</f>
        <v>#REF!</v>
      </c>
      <c r="K3470" s="198">
        <v>1</v>
      </c>
      <c r="L3470" s="283" t="e">
        <f>#REF!-#REF!</f>
        <v>#REF!</v>
      </c>
    </row>
    <row r="3471" spans="1:13" hidden="1">
      <c r="A3471" s="229" t="s">
        <v>304</v>
      </c>
      <c r="B3471" s="225" t="s">
        <v>404</v>
      </c>
      <c r="C3471" s="225" t="s">
        <v>404</v>
      </c>
      <c r="D3471" s="225" t="s">
        <v>405</v>
      </c>
      <c r="E3471" s="225" t="s">
        <v>342</v>
      </c>
      <c r="F3471" s="225"/>
      <c r="G3471" s="228">
        <f>G72+G158+G247+G334+G421+G595+G683+G770+G1031+G1117+G1204+G1290+G1378+G1464+G1638+G1725+G1811+G1897+G2414+G2501+G2591+G2678+G2770+G2856+G2944+G3031+G3119+G3207+G3296</f>
        <v>0</v>
      </c>
      <c r="H3471" s="228">
        <f>H72+H158+H247+H334+H421+H595+H683+H770+H1031+H1117+H1204+H1290+H1378+H1464+H1638+H1725+H1811+H1897+H2414+H2501+H2591+H2678+H2770+H2856+H2944+H3031+H3119+H3207+H3296</f>
        <v>0</v>
      </c>
      <c r="I3471" s="228">
        <f>I72+I158+I247+I334+I421+I595+I683+I770+I1031+I1117+I1204+I1290+I1378+I1464+I1638+I1725+I1811+I1897+I2414+I2501+I2591+I2678+I2770+I2856+I2944+I3031+I3119+I3207+I3296</f>
        <v>0</v>
      </c>
      <c r="J3471" s="207" t="e">
        <f>#REF!+H3471+I3471+G3471</f>
        <v>#REF!</v>
      </c>
      <c r="K3471" s="198">
        <v>1</v>
      </c>
    </row>
    <row r="3472" spans="1:13" ht="25.5">
      <c r="A3472" s="229" t="s">
        <v>305</v>
      </c>
      <c r="B3472" s="225" t="s">
        <v>404</v>
      </c>
      <c r="C3472" s="225" t="s">
        <v>404</v>
      </c>
      <c r="D3472" s="225" t="s">
        <v>405</v>
      </c>
      <c r="E3472" s="225" t="s">
        <v>342</v>
      </c>
      <c r="F3472" s="225" t="s">
        <v>307</v>
      </c>
      <c r="G3472" s="272">
        <f>G73+G159+G248+G335+G422+G596+G684+G771+G1032+G1118+G1205+G1291+G1379+G1465+G1639+G1726+G1812+G1898+G2415+G2502+G2592+G2679+G2771+G2857+G2945+G3032+G3120+G3208+G3297+G508+G859+G1984+G2070+G2156+G2329</f>
        <v>907</v>
      </c>
      <c r="H3472" s="272">
        <f t="shared" ref="H3472:I3475" si="22">H73+H159+H248+H335+H422+H596+H684+H771+H1032+H1118+H1205+H1291+H1379+H1465+H1639+H1726+H1812+H1898+H2415+H2502+H2592+H2679+H2771+H2857+H2945+H3032+H3120+H3208+H3297+H508+H859+H1984+H2070+H2156+H2329</f>
        <v>1008</v>
      </c>
      <c r="I3472" s="272">
        <f t="shared" si="22"/>
        <v>1107</v>
      </c>
      <c r="J3472" s="207">
        <f>H3472+I3472+G3472</f>
        <v>3022</v>
      </c>
      <c r="K3472" s="198">
        <v>1</v>
      </c>
      <c r="L3472" s="283" t="e">
        <f>#REF!-#REF!</f>
        <v>#REF!</v>
      </c>
      <c r="M3472" s="283" t="e">
        <f>G3472-#REF!</f>
        <v>#REF!</v>
      </c>
    </row>
    <row r="3473" spans="1:13" ht="13.5">
      <c r="A3473" s="227" t="s">
        <v>308</v>
      </c>
      <c r="B3473" s="225" t="s">
        <v>404</v>
      </c>
      <c r="C3473" s="225" t="s">
        <v>404</v>
      </c>
      <c r="D3473" s="225" t="s">
        <v>405</v>
      </c>
      <c r="E3473" s="225" t="s">
        <v>342</v>
      </c>
      <c r="F3473" s="225">
        <v>290</v>
      </c>
      <c r="G3473" s="272">
        <f>G74+G160+G249+G336+G423+G597+G685+G772+G1033+G1119+G1206+G1292+G1380+G1466+G1640+G1727+G1813+G1899+G2416+G2503+G2593+G2680+G2772+G2858+G2946+G3033+G3121+G3209+G3298+G509+G860+G1985+G2071+G2157+G2330</f>
        <v>3830</v>
      </c>
      <c r="H3473" s="272">
        <f t="shared" si="22"/>
        <v>4040</v>
      </c>
      <c r="I3473" s="272">
        <f t="shared" si="22"/>
        <v>4160</v>
      </c>
      <c r="J3473" s="207">
        <f>H3473+I3473+G3473</f>
        <v>12030</v>
      </c>
      <c r="K3473" s="198">
        <v>1</v>
      </c>
      <c r="L3473" s="283" t="e">
        <f>#REF!-#REF!</f>
        <v>#REF!</v>
      </c>
      <c r="M3473" s="283" t="e">
        <f>G3473-#REF!</f>
        <v>#REF!</v>
      </c>
    </row>
    <row r="3474" spans="1:13" ht="25.5" hidden="1">
      <c r="A3474" s="229" t="s">
        <v>309</v>
      </c>
      <c r="B3474" s="225" t="s">
        <v>404</v>
      </c>
      <c r="C3474" s="225" t="s">
        <v>404</v>
      </c>
      <c r="D3474" s="225" t="s">
        <v>405</v>
      </c>
      <c r="E3474" s="225" t="s">
        <v>342</v>
      </c>
      <c r="F3474" s="225"/>
      <c r="G3474" s="272">
        <f>G75+G161+G250+G337+G424+G598+G686+G773+G1034+G1120+G1207+G1293+G1381+G1467+G1641+G1728+G1814+G1900+G2417+G2504+G2594+G2681+G2773+G2859+G2947+G3034+G3122+G3210+G3299+G510+G861+G1986+G2072+G2158+G2331</f>
        <v>0</v>
      </c>
      <c r="H3474" s="272">
        <f t="shared" si="22"/>
        <v>0</v>
      </c>
      <c r="I3474" s="272">
        <f t="shared" si="22"/>
        <v>0</v>
      </c>
      <c r="J3474" s="207" t="e">
        <f>#REF!+H3474+I3474+G3474</f>
        <v>#REF!</v>
      </c>
      <c r="K3474" s="198">
        <v>1</v>
      </c>
    </row>
    <row r="3475" spans="1:13" ht="13.5">
      <c r="A3475" s="229" t="s">
        <v>311</v>
      </c>
      <c r="B3475" s="225" t="s">
        <v>404</v>
      </c>
      <c r="C3475" s="225" t="s">
        <v>404</v>
      </c>
      <c r="D3475" s="225" t="s">
        <v>405</v>
      </c>
      <c r="E3475" s="225" t="s">
        <v>342</v>
      </c>
      <c r="F3475" s="225"/>
      <c r="G3475" s="272">
        <f>G76+G162+G251+G338+G425+G599+G687+G774+G1035+G1121+G1208+G1294+G1382+G1468+G1642+G1729+G1815+G1901+G2418+G2505+G2595+G2682+G2774+G2860+G2948+G3035+G3123+G3211+G3300+G511+G862+G1987+G2073+G2159+G2332</f>
        <v>3430</v>
      </c>
      <c r="H3475" s="272">
        <f t="shared" si="22"/>
        <v>3530</v>
      </c>
      <c r="I3475" s="272">
        <f t="shared" si="22"/>
        <v>3630</v>
      </c>
      <c r="J3475" s="207">
        <f>H3475+I3475+G3475</f>
        <v>10590</v>
      </c>
      <c r="K3475" s="198">
        <v>1</v>
      </c>
      <c r="L3475" s="283" t="e">
        <f>#REF!-#REF!</f>
        <v>#REF!</v>
      </c>
      <c r="M3475" s="283" t="e">
        <f>G3475-#REF!</f>
        <v>#REF!</v>
      </c>
    </row>
    <row r="3476" spans="1:13">
      <c r="A3476" s="229" t="s">
        <v>313</v>
      </c>
      <c r="B3476" s="225" t="s">
        <v>404</v>
      </c>
      <c r="C3476" s="225" t="s">
        <v>404</v>
      </c>
      <c r="D3476" s="225" t="s">
        <v>405</v>
      </c>
      <c r="E3476" s="225" t="s">
        <v>342</v>
      </c>
      <c r="F3476" s="225"/>
      <c r="G3476" s="228">
        <f>G77+G163+G252+G339+G426+G600+G688+G775+G1036+G1122+G1209+G1295+G1383+G1469+G1643+G1730+G1816+G1902+G2419+G2506+G2596+G2683+G2775+G2861+G2949+G3036+G3124+G3212+G3301</f>
        <v>0</v>
      </c>
      <c r="H3476" s="228">
        <f>H77+H163+H252+H339+H426+H600+H688+H775+H1036+H1122+H1209+H1295+H1383+H1469+H1643+H1730+H1816+H1902+H2419+H2506+H2596+H2683+H2775+H2861+H2949+H3036+H3124+H3212+H3301</f>
        <v>0</v>
      </c>
      <c r="I3476" s="228">
        <f>I77+I163+I252+I339+I426+I600+I688+I775+I1036+I1122+I1209+I1295+I1383+I1469+I1643+I1730+I1816+I1902+I2419+I2506+I2596+I2683+I2775+I2861+I2949+I3036+I3124+I3212+I3301</f>
        <v>0</v>
      </c>
      <c r="J3476" s="207">
        <f>H3476+I3476+G3476</f>
        <v>0</v>
      </c>
      <c r="K3476" s="198">
        <v>1</v>
      </c>
      <c r="M3476" s="283" t="e">
        <f>G3476-#REF!</f>
        <v>#REF!</v>
      </c>
    </row>
    <row r="3477" spans="1:13" ht="13.5">
      <c r="A3477" s="229" t="s">
        <v>314</v>
      </c>
      <c r="B3477" s="225" t="s">
        <v>404</v>
      </c>
      <c r="C3477" s="225" t="s">
        <v>404</v>
      </c>
      <c r="D3477" s="225" t="s">
        <v>405</v>
      </c>
      <c r="E3477" s="225" t="s">
        <v>342</v>
      </c>
      <c r="F3477" s="225"/>
      <c r="G3477" s="272">
        <f>G78+G164+G253+G340+G427+G601+G689+G776+G1037+G1123+G1210+G1296+G1384+G1470+G1644+G1731+G1817+G1903+G2420+G2507+G2597+G2684+G2776+G2862+G2950+G3037+G3125+G3213+G3302+G513+G864+G1989+G2075+G2161+G2334</f>
        <v>0</v>
      </c>
      <c r="H3477" s="272">
        <f>H78+H164+H253+H340+H427+H601+H689+H776+H1037+H1123+H1210+H1296+H1384+H1470+H1644+H1731+H1817+H1903+H2420+H2507+H2597+H2684+H2776+H2862+H2950+H3037+H3125+H3213+H3302+H513+H864+H1989+H2075+H2161+H2334</f>
        <v>0</v>
      </c>
      <c r="I3477" s="272">
        <f>I78+I164+I253+I340+I427+I601+I689+I776+I1037+I1123+I1210+I1296+I1384+I1470+I1644+I1731+I1817+I1903+I2420+I2507+I2597+I2684+I2776+I2862+I2950+I3037+I3125+I3213+I3302+I513+I864+I1989+I2075+I2161+I2334</f>
        <v>0</v>
      </c>
      <c r="J3477" s="207">
        <f>H3477+I3477+G3477</f>
        <v>0</v>
      </c>
      <c r="K3477" s="198">
        <v>1</v>
      </c>
      <c r="L3477" s="283" t="e">
        <f>#REF!-#REF!</f>
        <v>#REF!</v>
      </c>
      <c r="M3477" s="283" t="e">
        <f>G3477-#REF!</f>
        <v>#REF!</v>
      </c>
    </row>
    <row r="3478" spans="1:13" hidden="1">
      <c r="A3478" s="229" t="s">
        <v>315</v>
      </c>
      <c r="B3478" s="225" t="s">
        <v>404</v>
      </c>
      <c r="C3478" s="225" t="s">
        <v>404</v>
      </c>
      <c r="D3478" s="225" t="s">
        <v>405</v>
      </c>
      <c r="E3478" s="225" t="s">
        <v>342</v>
      </c>
      <c r="F3478" s="225"/>
      <c r="G3478" s="228">
        <f>G79+G165+G254+G341+G428+G602+G690+G777+G1038+G1124+G1211+G1297+G1385+G1471+G1645+G1732+G1818+G1904+G2421+G2508+G2598+G2685+G2777+G2863+G2951+G3038+G3126+G3214+G3303</f>
        <v>0</v>
      </c>
      <c r="H3478" s="228">
        <f>H79+H165+H254+H341+H428+H602+H690+H777+H1038+H1124+H1211+H1297+H1385+H1471+H1645+H1732+H1818+H1904+H2421+H2508+H2598+H2685+H2777+H2863+H2951+H3038+H3126+H3214+H3303</f>
        <v>0</v>
      </c>
      <c r="I3478" s="228">
        <f>I79+I165+I254+I341+I428+I602+I690+I777+I1038+I1124+I1211+I1297+I1385+I1471+I1645+I1732+I1818+I1904+I2421+I2508+I2598+I2685+I2777+I2863+I2951+I3038+I3126+I3214+I3303</f>
        <v>0</v>
      </c>
      <c r="J3478" s="207" t="e">
        <f>#REF!+H3478+I3478+G3478</f>
        <v>#REF!</v>
      </c>
      <c r="K3478" s="198">
        <v>1</v>
      </c>
    </row>
    <row r="3479" spans="1:13" ht="38.25" hidden="1">
      <c r="A3479" s="229" t="s">
        <v>316</v>
      </c>
      <c r="B3479" s="225" t="s">
        <v>404</v>
      </c>
      <c r="C3479" s="225" t="s">
        <v>404</v>
      </c>
      <c r="D3479" s="225" t="s">
        <v>405</v>
      </c>
      <c r="E3479" s="225" t="s">
        <v>342</v>
      </c>
      <c r="F3479" s="225"/>
      <c r="G3479" s="272">
        <f>G80+G166+G255+G342+G429+G603+G691+G778+G1039+G1125+G1212+G1298+G1386+G1472+G1646+G1733+G1819+G1905+G2422+G2509+G2599+G2686+G2778+G2864+G2952+G3039+G3127+G3215+G3304+G515+G866+G1991+G2077+G2163+G2336</f>
        <v>0</v>
      </c>
      <c r="H3479" s="272">
        <f>H80+H166+H255+H342+H429+H603+H691+H778+H1039+H1125+H1212+H1298+H1386+H1472+H1646+H1733+H1819+H1905+H2422+H2509+H2599+H2686+H2778+H2864+H2952+H3039+H3127+H3215+H3304+H515+H866+H1991+H2077+H2163+H2336</f>
        <v>0</v>
      </c>
      <c r="I3479" s="272">
        <f>I80+I166+I255+I342+I429+I603+I691+I778+I1039+I1125+I1212+I1298+I1386+I1472+I1646+I1733+I1819+I1905+I2422+I2509+I2599+I2686+I2778+I2864+I2952+I3039+I3127+I3215+I3304+I515+I866+I1991+I2077+I2163+I2336</f>
        <v>0</v>
      </c>
      <c r="J3479" s="207" t="e">
        <f>#REF!+H3479+I3479+G3479</f>
        <v>#REF!</v>
      </c>
      <c r="K3479" s="198">
        <v>1</v>
      </c>
    </row>
    <row r="3480" spans="1:13" hidden="1">
      <c r="A3480" s="229" t="s">
        <v>317</v>
      </c>
      <c r="B3480" s="225" t="s">
        <v>404</v>
      </c>
      <c r="C3480" s="225" t="s">
        <v>404</v>
      </c>
      <c r="D3480" s="225" t="s">
        <v>405</v>
      </c>
      <c r="E3480" s="225" t="s">
        <v>342</v>
      </c>
      <c r="F3480" s="225"/>
      <c r="G3480" s="228">
        <f>G81+G167+G256+G343+G430+G604+G692+G779+G1040+G1126+G1213+G1299+G1387+G1473+G1647+G1734+G1820+G1906+G2423+G2510+G2600+G2687+G2779+G2865+G2953+G3040+G3128+G3216+G3305</f>
        <v>0</v>
      </c>
      <c r="H3480" s="228">
        <f>H81+H167+H256+H343+H430+H604+H692+H779+H1040+H1126+H1213+H1299+H1387+H1473+H1647+H1734+H1820+H1906+H2423+H2510+H2600+H2687+H2779+H2865+H2953+H3040+H3128+H3216+H3305</f>
        <v>0</v>
      </c>
      <c r="I3480" s="228">
        <f>I81+I167+I256+I343+I430+I604+I692+I779+I1040+I1126+I1213+I1299+I1387+I1473+I1647+I1734+I1820+I1906+I2423+I2510+I2600+I2687+I2779+I2865+I2953+I3040+I3128+I3216+I3305</f>
        <v>0</v>
      </c>
      <c r="J3480" s="207" t="e">
        <f>#REF!+H3480+I3480+G3480</f>
        <v>#REF!</v>
      </c>
      <c r="K3480" s="198">
        <v>1</v>
      </c>
    </row>
    <row r="3481" spans="1:13" ht="14.25" thickBot="1">
      <c r="A3481" s="229" t="s">
        <v>220</v>
      </c>
      <c r="B3481" s="225" t="s">
        <v>404</v>
      </c>
      <c r="C3481" s="225" t="s">
        <v>404</v>
      </c>
      <c r="D3481" s="225" t="s">
        <v>405</v>
      </c>
      <c r="E3481" s="225" t="s">
        <v>342</v>
      </c>
      <c r="F3481" s="225"/>
      <c r="G3481" s="272">
        <f>G82+G168+G257+G344+G431+G605+G693+G780+G1041+G1127+G1214+G1300+G1388+G1474+G1648+G1735+G1821+G1907+G2424+G2511+G2601+G2688+G2780+G2866+G2954+G3041+G3129+G3217+G3306+G517+G868+G1993+G2079+G2165+G2338</f>
        <v>400</v>
      </c>
      <c r="H3481" s="272">
        <f>H82+H168+H257+H344+H431+H605+H693+H780+H1041+H1127+H1214+H1300+H1388+H1474+H1648+H1735+H1821+H1907+H2424+H2511+H2601+H2688+H2780+H2866+H2954+H3041+H3129+H3217+H3306+H517+H868+H1993+H2079+H2165+H2338</f>
        <v>510</v>
      </c>
      <c r="I3481" s="272">
        <f>I82+I168+I257+I344+I431+I605+I693+I780+I1041+I1127+I1214+I1300+I1388+I1474+I1648+I1735+I1821+I1907+I2424+I2511+I2601+I2688+I2780+I2866+I2954+I3041+I3129+I3217+I3306+I517+I868+I1993+I2079+I2165+I2338</f>
        <v>530</v>
      </c>
      <c r="J3481" s="207">
        <f t="shared" ref="J3481:J3486" si="23">H3481+I3481+G3481</f>
        <v>1440</v>
      </c>
      <c r="K3481" s="198">
        <v>1</v>
      </c>
      <c r="L3481" s="283" t="e">
        <f>#REF!-#REF!</f>
        <v>#REF!</v>
      </c>
      <c r="M3481" s="283" t="e">
        <f>G3481-#REF!</f>
        <v>#REF!</v>
      </c>
    </row>
    <row r="3482" spans="1:13" ht="14.25" thickBot="1">
      <c r="A3482" s="227" t="s">
        <v>319</v>
      </c>
      <c r="B3482" s="225" t="s">
        <v>404</v>
      </c>
      <c r="C3482" s="225" t="s">
        <v>404</v>
      </c>
      <c r="D3482" s="225" t="s">
        <v>405</v>
      </c>
      <c r="E3482" s="225" t="s">
        <v>342</v>
      </c>
      <c r="F3482" s="234">
        <v>300</v>
      </c>
      <c r="G3482" s="320">
        <f t="shared" ref="G3482:I3483" si="24">G83+G169+G258+G345+G432+G606+G694+G781+G1042+G1128+G1215+G1301+G1389+G1475+G1649+G1736+G1822+G1908+G2425+G2512+G2602+G2689+G2781+G2867+G2955+G3042+G3130+G3218+G3307+G518+G869+G1994+G2080+G2166+G2339+G2253+G1562</f>
        <v>13507.9</v>
      </c>
      <c r="H3482" s="320">
        <f t="shared" si="24"/>
        <v>4356</v>
      </c>
      <c r="I3482" s="320">
        <f t="shared" si="24"/>
        <v>5146</v>
      </c>
      <c r="J3482" s="207">
        <f t="shared" si="23"/>
        <v>23009.9</v>
      </c>
      <c r="K3482" s="198">
        <v>1</v>
      </c>
      <c r="L3482" s="283" t="e">
        <f>#REF!-#REF!</f>
        <v>#REF!</v>
      </c>
      <c r="M3482" s="283" t="e">
        <f>G3482-#REF!</f>
        <v>#REF!</v>
      </c>
    </row>
    <row r="3483" spans="1:13" ht="26.25" thickBot="1">
      <c r="A3483" s="231" t="s">
        <v>320</v>
      </c>
      <c r="B3483" s="225" t="s">
        <v>404</v>
      </c>
      <c r="C3483" s="225" t="s">
        <v>404</v>
      </c>
      <c r="D3483" s="225" t="s">
        <v>405</v>
      </c>
      <c r="E3483" s="225" t="s">
        <v>342</v>
      </c>
      <c r="F3483" s="225">
        <v>310</v>
      </c>
      <c r="G3483" s="320">
        <f t="shared" si="24"/>
        <v>10839.9</v>
      </c>
      <c r="H3483" s="320">
        <f t="shared" si="24"/>
        <v>1249</v>
      </c>
      <c r="I3483" s="320">
        <f t="shared" si="24"/>
        <v>1249</v>
      </c>
      <c r="J3483" s="207">
        <f t="shared" si="23"/>
        <v>13337.9</v>
      </c>
      <c r="K3483" s="198">
        <v>1</v>
      </c>
      <c r="L3483" s="283" t="e">
        <f>#REF!-#REF!</f>
        <v>#REF!</v>
      </c>
      <c r="M3483" s="283" t="e">
        <f>G3483-#REF!</f>
        <v>#REF!</v>
      </c>
    </row>
    <row r="3484" spans="1:13" ht="38.25">
      <c r="A3484" s="229" t="s">
        <v>321</v>
      </c>
      <c r="B3484" s="225" t="s">
        <v>404</v>
      </c>
      <c r="C3484" s="225" t="s">
        <v>404</v>
      </c>
      <c r="D3484" s="225" t="s">
        <v>405</v>
      </c>
      <c r="E3484" s="225" t="s">
        <v>342</v>
      </c>
      <c r="F3484" s="225"/>
      <c r="G3484" s="320">
        <f>G85+G171+G260+G347+G434+G608+G696+G783+G1044+G1130+G1217+G1303+G1391+G1477+G1651+G1738+G1824+G1910+G2427+G2514+G2604+G2691+G2783+G2869+G2957+G3044+G3132+G3220+G3309+G520+G871+G1996+G2082+G2168+G2341+G2255+G1565</f>
        <v>0</v>
      </c>
      <c r="H3484" s="320">
        <f>H85+H171+H260+H347+H434+H608+H696+H783+H1044+H1130+H1217+H1303+H1391+H1477+H1651+H1738+H1824+H1910+H2427+H2514+H2604+H2691+H2783+H2869+H2957+H3044+H3132+H3220+H3309+H520+H871+H1996+H2082+H2168+H2341+H2255+H1565</f>
        <v>349</v>
      </c>
      <c r="I3484" s="320">
        <f>I85+I171+I260+I347+I434+I608+I696+I783+I1044+I1130+I1217+I1303+I1391+I1477+I1651+I1738+I1824+I1910+I2427+I2514+I2604+I2691+I2783+I2869+I2957+I3044+I3132+I3220+I3309+I520+I871+I1996+I2082+I2168+I2341+I2255+I1565</f>
        <v>349</v>
      </c>
      <c r="J3484" s="207">
        <f t="shared" si="23"/>
        <v>698</v>
      </c>
      <c r="K3484" s="198">
        <v>1</v>
      </c>
      <c r="L3484" s="283" t="e">
        <f>#REF!-#REF!</f>
        <v>#REF!</v>
      </c>
      <c r="M3484" s="283" t="e">
        <f>G3484-#REF!</f>
        <v>#REF!</v>
      </c>
    </row>
    <row r="3485" spans="1:13">
      <c r="A3485" s="229" t="s">
        <v>322</v>
      </c>
      <c r="B3485" s="225" t="s">
        <v>404</v>
      </c>
      <c r="C3485" s="225" t="s">
        <v>404</v>
      </c>
      <c r="D3485" s="225" t="s">
        <v>405</v>
      </c>
      <c r="E3485" s="225" t="s">
        <v>342</v>
      </c>
      <c r="F3485" s="225"/>
      <c r="G3485" s="228">
        <f>G86+G172+G261+G348+G435+G609+G697+G784+G1045+G1131+G1218+G1304+G1392+G1478+G1652+G1739+G1825+G1911+G2428+G2515+G2605+G2692+G2784+G2870+G2958+G3045+G3133+G3221+G3310</f>
        <v>10439.9</v>
      </c>
      <c r="H3485" s="228">
        <f>H86+H172+H261+H348+H435+H609+H697+H784+H1045+H1131+H1218+H1304+H1392+H1478+H1652+H1739+H1825+H1911+H2428+H2515+H2605+H2692+H2784+H2870+H2958+H3045+H3133+H3221+H3310</f>
        <v>0</v>
      </c>
      <c r="I3485" s="228">
        <f>I86+I172+I261+I348+I435+I609+I697+I784+I1045+I1131+I1218+I1304+I1392+I1478+I1652+I1739+I1825+I1911+I2428+I2515+I2605+I2692+I2784+I2870+I2958+I3045+I3133+I3221+I3310</f>
        <v>0</v>
      </c>
      <c r="J3485" s="207">
        <f t="shared" si="23"/>
        <v>10439.9</v>
      </c>
      <c r="K3485" s="198">
        <v>1</v>
      </c>
      <c r="L3485" s="283" t="e">
        <f>#REF!-#REF!</f>
        <v>#REF!</v>
      </c>
      <c r="M3485" s="283" t="e">
        <f>G3485-#REF!</f>
        <v>#REF!</v>
      </c>
    </row>
    <row r="3486" spans="1:13" ht="14.25" thickBot="1">
      <c r="A3486" s="229" t="s">
        <v>323</v>
      </c>
      <c r="B3486" s="225" t="s">
        <v>404</v>
      </c>
      <c r="C3486" s="225" t="s">
        <v>404</v>
      </c>
      <c r="D3486" s="225" t="s">
        <v>405</v>
      </c>
      <c r="E3486" s="225" t="s">
        <v>342</v>
      </c>
      <c r="F3486" s="225"/>
      <c r="G3486" s="272">
        <f>G87+G173+G262+G349+G436+G610+G698+G785+G1046+G1132+G1219+G1305+G1393+G1479+G1653+G1740+G1826+G1912+G2429+G2516+G2606+G2693+G2785+G2871+G2959+G3046+G3134+G3222+G3311+G522+G873+G1998+G2084+G2170+G2343</f>
        <v>400</v>
      </c>
      <c r="H3486" s="272">
        <f>H87+H173+H262+H349+H436+H610+H698+H785+H1046+H1132+H1219+H1305+H1393+H1479+H1653+H1740+H1826+H1912+H2429+H2516+H2606+H2693+H2785+H2871+H2959+H3046+H3134+H3222+H3311+H522+H873+H1998+H2084+H2170+H2343</f>
        <v>400</v>
      </c>
      <c r="I3486" s="272">
        <f>I87+I173+I262+I349+I436+I610+I698+I785+I1046+I1132+I1219+I1305+I1393+I1479+I1653+I1740+I1826+I1912+I2429+I2516+I2606+I2693+I2785+I2871+I2959+I3046+I3134+I3222+I3311+I522+I873+I1998+I2084+I2170+I2343</f>
        <v>400</v>
      </c>
      <c r="J3486" s="207">
        <f t="shared" si="23"/>
        <v>1200</v>
      </c>
      <c r="K3486" s="198">
        <v>1</v>
      </c>
      <c r="L3486" s="283" t="e">
        <f>#REF!-#REF!</f>
        <v>#REF!</v>
      </c>
      <c r="M3486" s="283" t="e">
        <f>G3486-#REF!</f>
        <v>#REF!</v>
      </c>
    </row>
    <row r="3487" spans="1:13" ht="39" hidden="1" thickBot="1">
      <c r="A3487" s="229" t="s">
        <v>324</v>
      </c>
      <c r="B3487" s="225" t="s">
        <v>404</v>
      </c>
      <c r="C3487" s="225" t="s">
        <v>404</v>
      </c>
      <c r="D3487" s="225" t="s">
        <v>405</v>
      </c>
      <c r="E3487" s="225" t="s">
        <v>342</v>
      </c>
      <c r="F3487" s="225"/>
      <c r="G3487" s="228">
        <f>G88+G174+G263+G350+G437+G611+G699+G786+G1047+G1133+G1220+G1306+G1394+G1480+G1654+G1741+G1827+G1913+G2430+G2517+G2607+G2694+G2786+G2872+G2960+G3047+G3135+G3223+G3312</f>
        <v>0</v>
      </c>
      <c r="H3487" s="228">
        <f t="shared" ref="H3487:I3489" si="25">H88+H174+H263+H350+H437+H611+H699+H786+H1047+H1133+H1220+H1306+H1394+H1480+H1654+H1741+H1827+H1913+H2430+H2517+H2607+H2694+H2786+H2872+H2960+H3047+H3135+H3223+H3312</f>
        <v>0</v>
      </c>
      <c r="I3487" s="228">
        <f t="shared" si="25"/>
        <v>0</v>
      </c>
      <c r="J3487" s="207" t="e">
        <f>#REF!+H3487+I3487+G3487</f>
        <v>#REF!</v>
      </c>
      <c r="K3487" s="198">
        <v>1</v>
      </c>
    </row>
    <row r="3488" spans="1:13" ht="13.5" hidden="1" thickBot="1">
      <c r="A3488" s="229" t="s">
        <v>220</v>
      </c>
      <c r="B3488" s="225" t="s">
        <v>404</v>
      </c>
      <c r="C3488" s="225" t="s">
        <v>404</v>
      </c>
      <c r="D3488" s="225" t="s">
        <v>405</v>
      </c>
      <c r="E3488" s="225" t="s">
        <v>342</v>
      </c>
      <c r="F3488" s="225"/>
      <c r="G3488" s="228">
        <f>G89+G175+G264+G351+G438+G612+G700+G787+G1048+G1134+G1221+G1307+G1395+G1481+G1655+G1742+G1828+G1914+G2431+G2518+G2608+G2695+G2787+G2873+G2961+G3048+G3136+G3224+G3313</f>
        <v>0</v>
      </c>
      <c r="H3488" s="228">
        <f t="shared" si="25"/>
        <v>0</v>
      </c>
      <c r="I3488" s="228">
        <f t="shared" si="25"/>
        <v>0</v>
      </c>
      <c r="J3488" s="207" t="e">
        <f>#REF!+H3488+I3488+G3488</f>
        <v>#REF!</v>
      </c>
      <c r="K3488" s="198">
        <v>1</v>
      </c>
    </row>
    <row r="3489" spans="1:13" ht="14.25" hidden="1" thickBot="1">
      <c r="A3489" s="231" t="s">
        <v>325</v>
      </c>
      <c r="B3489" s="225" t="s">
        <v>404</v>
      </c>
      <c r="C3489" s="225" t="s">
        <v>404</v>
      </c>
      <c r="D3489" s="225" t="s">
        <v>405</v>
      </c>
      <c r="E3489" s="225" t="s">
        <v>342</v>
      </c>
      <c r="F3489" s="225">
        <v>320</v>
      </c>
      <c r="G3489" s="272">
        <f>G90+G176+G265+G352+G439+G613+G701+G788+G1049+G1135+G1222+G1308+G1396+G1482+G1656+G1743+G1829+G1915+G2432+G2519+G2609+G2696+G2788+G2874+G2962+G3049+G3137+G3225+G3314</f>
        <v>0</v>
      </c>
      <c r="H3489" s="272">
        <f t="shared" si="25"/>
        <v>0</v>
      </c>
      <c r="I3489" s="272">
        <f t="shared" si="25"/>
        <v>0</v>
      </c>
      <c r="J3489" s="207" t="e">
        <f>#REF!+H3489+I3489+G3489</f>
        <v>#REF!</v>
      </c>
      <c r="K3489" s="198">
        <v>1</v>
      </c>
    </row>
    <row r="3490" spans="1:13" ht="25.5">
      <c r="A3490" s="231" t="s">
        <v>326</v>
      </c>
      <c r="B3490" s="225" t="s">
        <v>404</v>
      </c>
      <c r="C3490" s="225" t="s">
        <v>404</v>
      </c>
      <c r="D3490" s="225" t="s">
        <v>405</v>
      </c>
      <c r="E3490" s="225" t="s">
        <v>342</v>
      </c>
      <c r="F3490" s="225">
        <v>340</v>
      </c>
      <c r="G3490" s="320">
        <f>G91+G177+G266+G353+G440+G614+G702+G789+G1050+G1136+G1223+G1309+G1397+G1483+G1657+G1744+G1830+G1916+G2433+G2520+G2610+G2697+G2789+G2875+G2963+G3050+G3138+G3226+G3315+G526+G877+G2002+G2088+G2174+G2347+G2261</f>
        <v>2668</v>
      </c>
      <c r="H3490" s="320">
        <f>H91+H177+H266+H353+H440+H614+H702+H789+H1050+H1136+H1223+H1309+H1397+H1483+H1657+H1744+H1830+H1916+H2433+H2520+H2610+H2697+H2789+H2875+H2963+H3050+H3138+H3226+H3315+H526+H877+H2002+H2088+H2174+H2347+H2261</f>
        <v>3107</v>
      </c>
      <c r="I3490" s="320">
        <f>I91+I177+I266+I353+I440+I614+I702+I789+I1050+I1136+I1223+I1309+I1397+I1483+I1657+I1744+I1830+I1916+I2433+I2520+I2610+I2697+I2789+I2875+I2963+I3050+I3138+I3226+I3315+I526+I877+I2002+I2088+I2174+I2347+I2261</f>
        <v>3897</v>
      </c>
      <c r="J3490" s="207">
        <f>H3490+I3490+G3490</f>
        <v>9672</v>
      </c>
      <c r="K3490" s="198">
        <v>1</v>
      </c>
      <c r="L3490" s="283" t="e">
        <f>#REF!-#REF!</f>
        <v>#REF!</v>
      </c>
      <c r="M3490" s="283" t="e">
        <f>G3490-#REF!</f>
        <v>#REF!</v>
      </c>
    </row>
    <row r="3491" spans="1:13" hidden="1">
      <c r="A3491" s="229" t="s">
        <v>327</v>
      </c>
      <c r="B3491" s="225" t="s">
        <v>404</v>
      </c>
      <c r="C3491" s="225" t="s">
        <v>404</v>
      </c>
      <c r="D3491" s="225" t="s">
        <v>405</v>
      </c>
      <c r="E3491" s="225" t="s">
        <v>342</v>
      </c>
      <c r="F3491" s="225"/>
      <c r="G3491" s="228">
        <f t="shared" ref="G3491:I3492" si="26">G92+G178+G267+G354+G441+G615+G703+G790+G1051+G1137+G1224+G1310+G1398+G1484+G1658+G1745+G1831+G1917+G2434+G2521+G2611+G2698+G2790+G2876+G2964+G3051+G3139+G3227+G3316</f>
        <v>0</v>
      </c>
      <c r="H3491" s="228">
        <f t="shared" si="26"/>
        <v>0</v>
      </c>
      <c r="I3491" s="228">
        <f t="shared" si="26"/>
        <v>0</v>
      </c>
      <c r="J3491" s="207" t="e">
        <f>#REF!+H3491+I3491+G3491</f>
        <v>#REF!</v>
      </c>
      <c r="K3491" s="198">
        <v>1</v>
      </c>
    </row>
    <row r="3492" spans="1:13" hidden="1">
      <c r="A3492" s="229" t="s">
        <v>328</v>
      </c>
      <c r="B3492" s="225" t="s">
        <v>404</v>
      </c>
      <c r="C3492" s="225" t="s">
        <v>404</v>
      </c>
      <c r="D3492" s="225" t="s">
        <v>405</v>
      </c>
      <c r="E3492" s="225" t="s">
        <v>342</v>
      </c>
      <c r="F3492" s="225"/>
      <c r="G3492" s="228">
        <f t="shared" si="26"/>
        <v>0</v>
      </c>
      <c r="H3492" s="228">
        <f t="shared" si="26"/>
        <v>0</v>
      </c>
      <c r="I3492" s="228">
        <f t="shared" si="26"/>
        <v>0</v>
      </c>
      <c r="J3492" s="207" t="e">
        <f>#REF!+H3492+I3492+G3492</f>
        <v>#REF!</v>
      </c>
      <c r="K3492" s="198">
        <v>1</v>
      </c>
    </row>
    <row r="3493" spans="1:13" ht="13.5">
      <c r="A3493" s="229" t="s">
        <v>329</v>
      </c>
      <c r="B3493" s="225" t="s">
        <v>404</v>
      </c>
      <c r="C3493" s="225" t="s">
        <v>404</v>
      </c>
      <c r="D3493" s="225" t="s">
        <v>405</v>
      </c>
      <c r="E3493" s="225" t="s">
        <v>342</v>
      </c>
      <c r="F3493" s="225"/>
      <c r="G3493" s="272">
        <f>G94+G180+G269+G356+G443+G617+G705+G792+G1053+G1139+G1226+G1312+G1400+G1486+G1660+G1747+G1833+G1919+G2436+G2523+G2613+G2700+G2792+G2878+G2966+G3053+G3141+G3229+G3318+G529+G880+G2005+G2091+G2177+G2350</f>
        <v>728</v>
      </c>
      <c r="H3493" s="272">
        <f>H94+H180+H269+H356+H443+H617+H705+H792+H1053+H1139+H1226+H1312+H1400+H1486+H1660+H1747+H1833+H1919+H2436+H2523+H2613+H2700+H2792+H2878+H2966+H3053+H3141+H3229+H3318+H529+H880+H2005+H2091+H2177+H2350</f>
        <v>757</v>
      </c>
      <c r="I3493" s="272">
        <f>I94+I180+I269+I356+I443+I617+I705+I792+I1053+I1139+I1226+I1312+I1400+I1486+I1660+I1747+I1833+I1919+I2436+I2523+I2613+I2700+I2792+I2878+I2966+I3053+I3141+I3229+I3318+I529+I880+I2005+I2091+I2177+I2350</f>
        <v>787</v>
      </c>
      <c r="J3493" s="207">
        <f>H3493+I3493+G3493</f>
        <v>2272</v>
      </c>
      <c r="K3493" s="198">
        <v>1</v>
      </c>
      <c r="L3493" s="283" t="e">
        <f>#REF!-#REF!</f>
        <v>#REF!</v>
      </c>
      <c r="M3493" s="283" t="e">
        <f>G3493-#REF!</f>
        <v>#REF!</v>
      </c>
    </row>
    <row r="3494" spans="1:13" hidden="1">
      <c r="A3494" s="229" t="s">
        <v>330</v>
      </c>
      <c r="B3494" s="225" t="s">
        <v>404</v>
      </c>
      <c r="C3494" s="225" t="s">
        <v>404</v>
      </c>
      <c r="D3494" s="225" t="s">
        <v>405</v>
      </c>
      <c r="E3494" s="225" t="s">
        <v>342</v>
      </c>
      <c r="F3494" s="225"/>
      <c r="G3494" s="228">
        <f t="shared" ref="G3494:I3495" si="27">G95+G181+G270+G357+G444+G618+G706+G793+G1054+G1140+G1227+G1313+G1401+G1487+G1661+G1748+G1834+G1920+G2437+G2524+G2614+G2701+G2793+G2879+G2967+G3054+G3142+G3230+G3319</f>
        <v>0</v>
      </c>
      <c r="H3494" s="228">
        <f t="shared" si="27"/>
        <v>0</v>
      </c>
      <c r="I3494" s="228">
        <f t="shared" si="27"/>
        <v>0</v>
      </c>
      <c r="J3494" s="207" t="e">
        <f>#REF!+H3494+I3494+G3494</f>
        <v>#REF!</v>
      </c>
      <c r="K3494" s="198">
        <v>1</v>
      </c>
    </row>
    <row r="3495" spans="1:13" hidden="1">
      <c r="A3495" s="229" t="s">
        <v>331</v>
      </c>
      <c r="B3495" s="225" t="s">
        <v>404</v>
      </c>
      <c r="C3495" s="225" t="s">
        <v>404</v>
      </c>
      <c r="D3495" s="225" t="s">
        <v>405</v>
      </c>
      <c r="E3495" s="225" t="s">
        <v>342</v>
      </c>
      <c r="F3495" s="225"/>
      <c r="G3495" s="228">
        <f t="shared" si="27"/>
        <v>0</v>
      </c>
      <c r="H3495" s="228">
        <f t="shared" si="27"/>
        <v>0</v>
      </c>
      <c r="I3495" s="228">
        <f t="shared" si="27"/>
        <v>0</v>
      </c>
      <c r="J3495" s="207" t="e">
        <f>#REF!+H3495+I3495+G3495</f>
        <v>#REF!</v>
      </c>
      <c r="K3495" s="198">
        <v>1</v>
      </c>
    </row>
    <row r="3496" spans="1:13" ht="14.25" thickBot="1">
      <c r="A3496" s="229" t="s">
        <v>332</v>
      </c>
      <c r="B3496" s="225" t="s">
        <v>404</v>
      </c>
      <c r="C3496" s="225" t="s">
        <v>404</v>
      </c>
      <c r="D3496" s="225" t="s">
        <v>405</v>
      </c>
      <c r="E3496" s="225" t="s">
        <v>342</v>
      </c>
      <c r="F3496" s="225"/>
      <c r="G3496" s="272">
        <f t="shared" ref="G3496:I3497" si="28">G97+G183+G272+G359+G446+G620+G708+G795+G1056+G1142+G1229+G1315+G1403+G1489+G1663+G1750+G1836+G1922+G2439+G2526+G2616+G2703+G2795+G2881+G2969+G3056+G3144+G3232+G3321+G532+G883+G2008+G2094+G2180+G2353</f>
        <v>100</v>
      </c>
      <c r="H3496" s="272">
        <f t="shared" si="28"/>
        <v>100</v>
      </c>
      <c r="I3496" s="272">
        <f t="shared" si="28"/>
        <v>300</v>
      </c>
      <c r="J3496" s="207">
        <f>H3496+I3496+G3496</f>
        <v>500</v>
      </c>
      <c r="K3496" s="198">
        <v>1</v>
      </c>
      <c r="L3496" s="283" t="e">
        <f>#REF!-#REF!</f>
        <v>#REF!</v>
      </c>
      <c r="M3496" s="283" t="e">
        <f>G3496-#REF!</f>
        <v>#REF!</v>
      </c>
    </row>
    <row r="3497" spans="1:13" ht="26.25" hidden="1" thickBot="1">
      <c r="A3497" s="229" t="s">
        <v>333</v>
      </c>
      <c r="B3497" s="225" t="s">
        <v>404</v>
      </c>
      <c r="C3497" s="225" t="s">
        <v>404</v>
      </c>
      <c r="D3497" s="225" t="s">
        <v>405</v>
      </c>
      <c r="E3497" s="225" t="s">
        <v>342</v>
      </c>
      <c r="F3497" s="225"/>
      <c r="G3497" s="272">
        <f t="shared" si="28"/>
        <v>0</v>
      </c>
      <c r="H3497" s="272">
        <f t="shared" si="28"/>
        <v>0</v>
      </c>
      <c r="I3497" s="272">
        <f t="shared" si="28"/>
        <v>0</v>
      </c>
      <c r="J3497" s="207" t="e">
        <f>#REF!+H3497+I3497+G3497</f>
        <v>#REF!</v>
      </c>
      <c r="K3497" s="198">
        <v>1</v>
      </c>
      <c r="L3497" s="283" t="e">
        <f>#REF!-#REF!</f>
        <v>#REF!</v>
      </c>
    </row>
    <row r="3498" spans="1:13" ht="26.25" hidden="1" thickBot="1">
      <c r="A3498" s="229" t="s">
        <v>334</v>
      </c>
      <c r="B3498" s="225" t="s">
        <v>404</v>
      </c>
      <c r="C3498" s="225" t="s">
        <v>404</v>
      </c>
      <c r="D3498" s="225" t="s">
        <v>405</v>
      </c>
      <c r="E3498" s="225" t="s">
        <v>342</v>
      </c>
      <c r="F3498" s="225"/>
      <c r="G3498" s="228">
        <f>G99+G185+G274+G361+G448+G622+G710+G797+G1058+G1144+G1231+G1317+G1405+G1491+G1665+G1752+G1838+G1924+G2441+G2528+G2618+G2705+G2797+G2883+G2971+G3058+G3146+G3234+G3323</f>
        <v>0</v>
      </c>
      <c r="H3498" s="228">
        <f>H99+H185+H274+H361+H448+H622+H710+H797+H1058+H1144+H1231+H1317+H1405+H1491+H1665+H1752+H1838+H1924+H2441+H2528+H2618+H2705+H2797+H2883+H2971+H3058+H3146+H3234+H3323</f>
        <v>0</v>
      </c>
      <c r="I3498" s="228">
        <f>I99+I185+I274+I361+I448+I622+I710+I797+I1058+I1144+I1231+I1317+I1405+I1491+I1665+I1752+I1838+I1924+I2441+I2528+I2618+I2705+I2797+I2883+I2971+I3058+I3146+I3234+I3323</f>
        <v>0</v>
      </c>
      <c r="J3498" s="207" t="e">
        <f>#REF!+H3498+I3498+G3498</f>
        <v>#REF!</v>
      </c>
      <c r="K3498" s="198">
        <v>1</v>
      </c>
    </row>
    <row r="3499" spans="1:13" ht="13.5" thickBot="1">
      <c r="A3499" s="273" t="s">
        <v>335</v>
      </c>
      <c r="B3499" s="274" t="s">
        <v>404</v>
      </c>
      <c r="C3499" s="274" t="s">
        <v>404</v>
      </c>
      <c r="D3499" s="274" t="s">
        <v>405</v>
      </c>
      <c r="E3499" s="274" t="s">
        <v>342</v>
      </c>
      <c r="F3499" s="274"/>
      <c r="G3499" s="320">
        <f>G100+G186+G275+G362+G449+G623+G711+G798+G1059+G1145+G1232+G1318+G1406+G1492+G1666+G1753+G1839+G1925+G2442+G2529+G2619+G2706+G2798+G2884+G2972+G3059+G3147+G3235+G3324+G535+G886+G2011+G2097+G2183+G2356+G2270</f>
        <v>1840</v>
      </c>
      <c r="H3499" s="320">
        <f>H100+H186+H275+H362+H449+H623+H711+H798+H1059+H1145+H1232+H1318+H1406+H1492+H1666+H1753+H1839+H1925+H2442+H2529+H2619+H2706+H2798+H2884+H2972+H3059+H3147+H3235+H3324+H535+H886+H2011+H2097+H2183+H2356+H2270</f>
        <v>2250</v>
      </c>
      <c r="I3499" s="320">
        <f>I100+I186+I275+I362+I449+I623+I711+I798+I1059+I1145+I1232+I1318+I1406+I1492+I1666+I1753+I1839+I1925+I2442+I2529+I2619+I2706+I2798+I2884+I2972+I3059+I3147+I3235+I3324+I535+I886+I2011+I2097+I2183+I2356+I2270</f>
        <v>2810</v>
      </c>
      <c r="J3499" s="207">
        <f>H3499+I3499+G3499</f>
        <v>6900</v>
      </c>
      <c r="K3499" s="198">
        <v>1</v>
      </c>
      <c r="L3499" s="283" t="e">
        <f>#REF!-#REF!</f>
        <v>#REF!</v>
      </c>
      <c r="M3499" s="283" t="e">
        <f>G3499-#REF!</f>
        <v>#REF!</v>
      </c>
    </row>
    <row r="3500" spans="1:13">
      <c r="A3500" s="208" t="s">
        <v>399</v>
      </c>
      <c r="B3500" s="215" t="s">
        <v>400</v>
      </c>
      <c r="C3500" s="216"/>
      <c r="D3500" s="216"/>
      <c r="E3500" s="216"/>
      <c r="F3500" s="216"/>
      <c r="G3500" s="275">
        <f>G3325</f>
        <v>0</v>
      </c>
      <c r="H3500" s="275">
        <f t="shared" ref="H3500:I3503" si="29">H3325</f>
        <v>1764</v>
      </c>
      <c r="I3500" s="275">
        <f t="shared" si="29"/>
        <v>3791</v>
      </c>
      <c r="J3500" s="207">
        <f>H3500+I3500+G3500</f>
        <v>5555</v>
      </c>
      <c r="M3500" s="283" t="e">
        <f>G3500-#REF!</f>
        <v>#REF!</v>
      </c>
    </row>
    <row r="3501" spans="1:13">
      <c r="A3501" s="265" t="s">
        <v>399</v>
      </c>
      <c r="B3501" s="266" t="s">
        <v>400</v>
      </c>
      <c r="C3501" s="266" t="s">
        <v>400</v>
      </c>
      <c r="D3501" s="266"/>
      <c r="E3501" s="266"/>
      <c r="F3501" s="266"/>
      <c r="G3501" s="267">
        <f>G3326</f>
        <v>0</v>
      </c>
      <c r="H3501" s="267">
        <f t="shared" si="29"/>
        <v>1764</v>
      </c>
      <c r="I3501" s="267">
        <f t="shared" si="29"/>
        <v>3791</v>
      </c>
      <c r="J3501" s="207">
        <f>H3501+I3501+G3501</f>
        <v>5555</v>
      </c>
      <c r="M3501" s="283" t="e">
        <f>G3501-#REF!</f>
        <v>#REF!</v>
      </c>
    </row>
    <row r="3502" spans="1:13">
      <c r="A3502" s="265" t="s">
        <v>399</v>
      </c>
      <c r="B3502" s="266" t="s">
        <v>400</v>
      </c>
      <c r="C3502" s="266" t="s">
        <v>400</v>
      </c>
      <c r="D3502" s="266" t="s">
        <v>401</v>
      </c>
      <c r="E3502" s="266"/>
      <c r="F3502" s="266"/>
      <c r="G3502" s="267">
        <f>G3327</f>
        <v>0</v>
      </c>
      <c r="H3502" s="267">
        <f t="shared" si="29"/>
        <v>1764</v>
      </c>
      <c r="I3502" s="267">
        <f t="shared" si="29"/>
        <v>3791</v>
      </c>
      <c r="J3502" s="207">
        <f>H3502+I3502+G3502</f>
        <v>5555</v>
      </c>
      <c r="M3502" s="283" t="e">
        <f>G3502-#REF!</f>
        <v>#REF!</v>
      </c>
    </row>
    <row r="3503" spans="1:13">
      <c r="A3503" s="265" t="s">
        <v>399</v>
      </c>
      <c r="B3503" s="266" t="s">
        <v>400</v>
      </c>
      <c r="C3503" s="266" t="s">
        <v>400</v>
      </c>
      <c r="D3503" s="266" t="s">
        <v>401</v>
      </c>
      <c r="E3503" s="266" t="s">
        <v>402</v>
      </c>
      <c r="F3503" s="266"/>
      <c r="G3503" s="267">
        <f>G3328</f>
        <v>0</v>
      </c>
      <c r="H3503" s="267">
        <f t="shared" si="29"/>
        <v>1764</v>
      </c>
      <c r="I3503" s="267">
        <f t="shared" si="29"/>
        <v>3791</v>
      </c>
      <c r="J3503" s="207">
        <f>H3503+I3503+G3503</f>
        <v>5555</v>
      </c>
      <c r="M3503" s="283" t="e">
        <f>G3503-#REF!</f>
        <v>#REF!</v>
      </c>
    </row>
  </sheetData>
  <autoFilter ref="A6:K3503">
    <filterColumn colId="9">
      <customFilters and="1">
        <customFilter operator="notEqual" val="0"/>
      </customFilters>
    </filterColumn>
  </autoFilter>
  <mergeCells count="2">
    <mergeCell ref="A3:F3"/>
    <mergeCell ref="A1:F1"/>
  </mergeCells>
  <phoneticPr fontId="0" type="noConversion"/>
  <pageMargins left="0.19685039370078741" right="0.19685039370078741" top="0.27559055118110237" bottom="0.55118110236220474" header="0.15748031496062992" footer="0.43307086614173229"/>
  <pageSetup paperSize="9" scale="82" fitToHeight="11" orientation="portrait" r:id="rId1"/>
  <headerFooter alignWithMargins="0"/>
  <rowBreaks count="1" manualBreakCount="1">
    <brk id="342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ведомственная</vt:lpstr>
      <vt:lpstr>функционал</vt:lpstr>
      <vt:lpstr>программы</vt:lpstr>
      <vt:lpstr>Бюджетная роспись</vt:lpstr>
      <vt:lpstr>'Бюджетная роспись'!Заголовки_для_печати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'Бюджетная роспись'!Область_печати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2018-11-15T08:03:20Z</cp:lastPrinted>
  <dcterms:created xsi:type="dcterms:W3CDTF">2005-08-12T06:34:11Z</dcterms:created>
  <dcterms:modified xsi:type="dcterms:W3CDTF">2018-11-15T08:03:25Z</dcterms:modified>
</cp:coreProperties>
</file>